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54" firstSheet="1" activeTab="14"/>
  </bookViews>
  <sheets>
    <sheet name="تراكمي" sheetId="20" r:id="rId1"/>
    <sheet name="اقليم وقود ج (2)" sheetId="42" r:id="rId2"/>
    <sheet name="اقليم سنة صنع ج " sheetId="41" r:id="rId3"/>
    <sheet name="اقليم  ج" sheetId="38" r:id="rId4"/>
    <sheet name="3 لوحات  " sheetId="33" r:id="rId5"/>
    <sheet name="وقود وطني+وموازي " sheetId="29" r:id="rId6"/>
    <sheet name="وطني +موازي " sheetId="28" r:id="rId7"/>
    <sheet name="وطني وقود ج" sheetId="11" r:id="rId8"/>
    <sheet name="وطني سنة الصنع ج" sheetId="48" r:id="rId9"/>
    <sheet name="وطني ج  " sheetId="53" r:id="rId10"/>
    <sheet name="دائمي سنة الصنع ج " sheetId="32" r:id="rId11"/>
    <sheet name=" دائمي  ج " sheetId="31" r:id="rId12"/>
    <sheet name=" جسور وطرق" sheetId="6" r:id="rId13"/>
    <sheet name="اطوال الطرق " sheetId="37" r:id="rId14"/>
    <sheet name="مؤشرات " sheetId="4" r:id="rId15"/>
  </sheets>
  <definedNames>
    <definedName name="_GoBack" localSheetId="4">'3 لوحات  '!#REF!</definedName>
    <definedName name="_xlnm.Print_Area" localSheetId="12">' جسور وطرق'!$A$1:$E$29</definedName>
    <definedName name="_xlnm.Print_Area" localSheetId="11">' دائمي  ج '!$A$1:$G$24</definedName>
    <definedName name="_xlnm.Print_Area" localSheetId="4">'3 لوحات  '!$A$1:$H$24</definedName>
    <definedName name="_xlnm.Print_Area" localSheetId="13">'اطوال الطرق '!$A$1:$F$27</definedName>
    <definedName name="_xlnm.Print_Area" localSheetId="3">'اقليم  ج'!$A$1:$G$13</definedName>
    <definedName name="_xlnm.Print_Area" localSheetId="2">'اقليم سنة صنع ج '!$A$1:$H$29</definedName>
    <definedName name="_xlnm.Print_Area" localSheetId="1">'اقليم وقود ج (2)'!$A$1:$J$10</definedName>
    <definedName name="_xlnm.Print_Area" localSheetId="0">تراكمي!$A$1:$H$29</definedName>
    <definedName name="_xlnm.Print_Area" localSheetId="10">'دائمي سنة الصنع ج '!$A$1:$G$25</definedName>
    <definedName name="_xlnm.Print_Area" localSheetId="14">'مؤشرات '!$A$1:$I$13</definedName>
    <definedName name="_xlnm.Print_Area" localSheetId="6">'وطني +موازي '!$A$1:$H$24</definedName>
    <definedName name="_xlnm.Print_Area" localSheetId="9">'وطني ج  '!$A$1:$I$24</definedName>
    <definedName name="_xlnm.Print_Area" localSheetId="8">'وطني سنة الصنع ج'!$A$1:$H$28</definedName>
    <definedName name="_xlnm.Print_Area" localSheetId="7">'وطني وقود ج'!$A$1:$H$12</definedName>
    <definedName name="_xlnm.Print_Area" localSheetId="5">'وقود وطني+وموازي '!$A$1:$H$13</definedName>
  </definedNames>
  <calcPr calcId="162913"/>
  <fileRecoveryPr autoRecover="0"/>
</workbook>
</file>

<file path=xl/calcChain.xml><?xml version="1.0" encoding="utf-8"?>
<calcChain xmlns="http://schemas.openxmlformats.org/spreadsheetml/2006/main">
  <c r="B27" i="20" l="1"/>
  <c r="C26" i="20"/>
  <c r="C27" i="20" s="1"/>
  <c r="B26" i="20"/>
  <c r="C21" i="20"/>
  <c r="B21" i="20"/>
  <c r="D7" i="20" l="1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3" i="20"/>
  <c r="D24" i="20"/>
  <c r="D25" i="20"/>
  <c r="D6" i="20"/>
  <c r="D26" i="20" l="1"/>
  <c r="D21" i="20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6" i="37"/>
  <c r="D21" i="37"/>
  <c r="D27" i="20" l="1"/>
  <c r="G26" i="20" s="1"/>
  <c r="G9" i="20"/>
  <c r="G10" i="20"/>
  <c r="G12" i="20"/>
  <c r="G16" i="20"/>
  <c r="G8" i="20"/>
  <c r="G18" i="20"/>
  <c r="G11" i="20"/>
  <c r="G15" i="20"/>
  <c r="G20" i="20"/>
  <c r="G7" i="20"/>
  <c r="G13" i="20"/>
  <c r="G14" i="20"/>
  <c r="G17" i="20"/>
  <c r="G19" i="20"/>
  <c r="G6" i="20"/>
  <c r="C9" i="42"/>
  <c r="F9" i="42" s="1"/>
  <c r="D9" i="42"/>
  <c r="E9" i="42"/>
  <c r="F7" i="42"/>
  <c r="F8" i="42"/>
  <c r="B28" i="41"/>
  <c r="C28" i="41"/>
  <c r="D28" i="41"/>
  <c r="B11" i="38"/>
  <c r="C11" i="38"/>
  <c r="D11" i="38"/>
  <c r="B23" i="28"/>
  <c r="C23" i="28"/>
  <c r="D23" i="28"/>
  <c r="E23" i="28"/>
  <c r="G23" i="28"/>
  <c r="C9" i="11"/>
  <c r="D9" i="11"/>
  <c r="E9" i="11"/>
  <c r="B27" i="48"/>
  <c r="C27" i="48"/>
  <c r="D27" i="48"/>
  <c r="E27" i="48"/>
  <c r="F27" i="48"/>
  <c r="G27" i="48"/>
  <c r="B23" i="53"/>
  <c r="C23" i="53"/>
  <c r="D23" i="53"/>
  <c r="E23" i="53"/>
  <c r="G23" i="53"/>
  <c r="D24" i="32"/>
  <c r="F24" i="32"/>
  <c r="E7" i="32"/>
  <c r="E24" i="32" s="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G21" i="20" l="1"/>
  <c r="G27" i="20" s="1"/>
  <c r="E21" i="37"/>
  <c r="B21" i="37"/>
  <c r="C21" i="37"/>
  <c r="F6" i="42" l="1"/>
  <c r="E27" i="41"/>
  <c r="E25" i="41"/>
  <c r="F8" i="33" l="1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7" i="33"/>
  <c r="F26" i="48"/>
  <c r="F25" i="48"/>
  <c r="D16" i="6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E5" i="29"/>
  <c r="E6" i="29"/>
  <c r="E7" i="29"/>
  <c r="E8" i="29"/>
  <c r="E10" i="29"/>
  <c r="C9" i="29"/>
  <c r="D9" i="29"/>
  <c r="F21" i="53"/>
  <c r="F20" i="53"/>
  <c r="F19" i="53"/>
  <c r="F18" i="53"/>
  <c r="F17" i="53"/>
  <c r="F16" i="53"/>
  <c r="F15" i="53"/>
  <c r="F14" i="53"/>
  <c r="F13" i="53"/>
  <c r="F11" i="53"/>
  <c r="F10" i="53"/>
  <c r="F9" i="53"/>
  <c r="F8" i="53"/>
  <c r="F23" i="28" l="1"/>
  <c r="E9" i="29"/>
  <c r="F22" i="53"/>
  <c r="F12" i="53"/>
  <c r="F23" i="53" s="1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E11" i="41" l="1"/>
  <c r="E12" i="41"/>
  <c r="E13" i="41"/>
  <c r="E15" i="41"/>
  <c r="E17" i="41"/>
  <c r="E19" i="41"/>
  <c r="E20" i="41"/>
  <c r="E21" i="41"/>
  <c r="E23" i="41"/>
  <c r="E10" i="41"/>
  <c r="E14" i="41"/>
  <c r="E16" i="41"/>
  <c r="E18" i="41"/>
  <c r="E22" i="41"/>
  <c r="E24" i="41"/>
  <c r="E28" i="41" l="1"/>
  <c r="F28" i="41"/>
  <c r="C28" i="6"/>
  <c r="B28" i="6"/>
  <c r="D27" i="6"/>
  <c r="D26" i="6"/>
  <c r="D25" i="6"/>
  <c r="D24" i="6"/>
  <c r="D23" i="6"/>
  <c r="D22" i="6"/>
  <c r="D21" i="6"/>
  <c r="D20" i="6"/>
  <c r="D19" i="6"/>
  <c r="D18" i="6"/>
  <c r="D17" i="6"/>
  <c r="D15" i="6"/>
  <c r="D14" i="6"/>
  <c r="D13" i="6"/>
  <c r="D28" i="6" l="1"/>
  <c r="E24" i="37"/>
  <c r="E10" i="38"/>
  <c r="E8" i="38"/>
  <c r="E9" i="38"/>
  <c r="E11" i="38" l="1"/>
  <c r="G23" i="20"/>
  <c r="G24" i="20"/>
  <c r="G25" i="20"/>
</calcChain>
</file>

<file path=xl/sharedStrings.xml><?xml version="1.0" encoding="utf-8"?>
<sst xmlns="http://schemas.openxmlformats.org/spreadsheetml/2006/main" count="538" uniqueCount="252">
  <si>
    <t xml:space="preserve">جدول (1)                                                                                                                              </t>
  </si>
  <si>
    <t>Table (1)</t>
  </si>
  <si>
    <t>البيان</t>
  </si>
  <si>
    <t xml:space="preserve">Indicators       </t>
  </si>
  <si>
    <t xml:space="preserve"> Number of vehicles</t>
  </si>
  <si>
    <t xml:space="preserve"> longest tiled road (km)</t>
  </si>
  <si>
    <t xml:space="preserve">     </t>
  </si>
  <si>
    <t>جدول (2)</t>
  </si>
  <si>
    <t>Table (2)</t>
  </si>
  <si>
    <t xml:space="preserve">الطرق الثانوية / كم </t>
  </si>
  <si>
    <t xml:space="preserve">المجموع </t>
  </si>
  <si>
    <t>Governorate</t>
  </si>
  <si>
    <t>secondary road (Km)</t>
  </si>
  <si>
    <t>Total</t>
  </si>
  <si>
    <t>نينوى</t>
  </si>
  <si>
    <t>Ninevah</t>
  </si>
  <si>
    <t>كركوك</t>
  </si>
  <si>
    <t>Kirkuk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</si>
  <si>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</si>
  <si>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</si>
  <si>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</si>
  <si>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</si>
  <si>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</si>
  <si>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</si>
  <si>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</si>
  <si>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</si>
  <si>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</si>
  <si>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</si>
  <si>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</si>
  <si>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</si>
  <si>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</si>
  <si>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</si>
  <si>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</si>
  <si>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Najaf</t>
  </si>
  <si>
    <t>القادسية</t>
  </si>
  <si>
    <t>AL- Qadisiya</t>
  </si>
  <si>
    <t>المثنى</t>
  </si>
  <si>
    <t>AL- Muthanna</t>
  </si>
  <si>
    <t>ذي قار</t>
  </si>
  <si>
    <t>Thi- Qar</t>
  </si>
  <si>
    <t>ميسان</t>
  </si>
  <si>
    <t>Missan</t>
  </si>
  <si>
    <t>البصرة</t>
  </si>
  <si>
    <t>Basrah</t>
  </si>
  <si>
    <t>الطرق الحدودية</t>
  </si>
  <si>
    <t>Border road</t>
  </si>
  <si>
    <t>المرور السريع</t>
  </si>
  <si>
    <t>High way</t>
  </si>
  <si>
    <t>المجموع الكلي</t>
  </si>
  <si>
    <t xml:space="preserve">نينوى </t>
  </si>
  <si>
    <t>جدول (3)</t>
  </si>
  <si>
    <t>Table (3)</t>
  </si>
  <si>
    <t xml:space="preserve">أنواع الجسور </t>
  </si>
  <si>
    <t>type of bridges</t>
  </si>
  <si>
    <t>جسر كونكريتي</t>
  </si>
  <si>
    <t xml:space="preserve">جسر حديدي </t>
  </si>
  <si>
    <t xml:space="preserve">Concrete Bridge
</t>
  </si>
  <si>
    <t>an iron bridge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</si>
  <si>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</si>
  <si>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</si>
  <si>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جدول (4)</t>
  </si>
  <si>
    <t>Table (4)</t>
  </si>
  <si>
    <r>
      <t xml:space="preserve">مواصفات خاصة     </t>
    </r>
    <r>
      <rPr>
        <b/>
        <sz val="14"/>
        <rFont val="Times New Roman"/>
        <family val="1"/>
      </rPr>
      <t/>
    </r>
  </si>
  <si>
    <t xml:space="preserve"> المجموع الكلي   </t>
  </si>
  <si>
    <t xml:space="preserve">الدراجات النارية  </t>
  </si>
  <si>
    <t>passengers vehicles</t>
  </si>
  <si>
    <t xml:space="preserve">Special Specifications </t>
  </si>
  <si>
    <t>Grand total</t>
  </si>
  <si>
    <t>Motorcycle</t>
  </si>
  <si>
    <t>Ninaueh</t>
  </si>
  <si>
    <t xml:space="preserve">                             </t>
  </si>
  <si>
    <t>Salah AL-deen</t>
  </si>
  <si>
    <t>AL-Najaf</t>
  </si>
  <si>
    <t>AL-Qadisiya</t>
  </si>
  <si>
    <t>AL-Muthanna</t>
  </si>
  <si>
    <t>Thi-Qar</t>
  </si>
  <si>
    <t>Maysan</t>
  </si>
  <si>
    <t>AL-Basrah</t>
  </si>
  <si>
    <t>جدول (5)</t>
  </si>
  <si>
    <t>Table (5)</t>
  </si>
  <si>
    <t xml:space="preserve">  مواصفات خاصة</t>
  </si>
  <si>
    <t xml:space="preserve">المجموع الكلي       </t>
  </si>
  <si>
    <t>الدراجات النارية</t>
  </si>
  <si>
    <t xml:space="preserve">Special Specifications  </t>
  </si>
  <si>
    <t>2002وماقبلها</t>
  </si>
  <si>
    <t>befor 2002</t>
  </si>
  <si>
    <t>المجموع</t>
  </si>
  <si>
    <t>جدول (6)</t>
  </si>
  <si>
    <t>Table (6)</t>
  </si>
  <si>
    <t xml:space="preserve"> مواصفات  خاصة        </t>
  </si>
  <si>
    <t xml:space="preserve">المجموع الكلي   </t>
  </si>
  <si>
    <t xml:space="preserve">الدراجات النارية </t>
  </si>
  <si>
    <t>Salah AL-DEEN</t>
  </si>
  <si>
    <t xml:space="preserve"> Total</t>
  </si>
  <si>
    <t>جدول (7)</t>
  </si>
  <si>
    <t>Table (7)</t>
  </si>
  <si>
    <t xml:space="preserve"> مواصفات خاصة </t>
  </si>
  <si>
    <t xml:space="preserve">دراجات نارية </t>
  </si>
  <si>
    <t>Special Specifications</t>
  </si>
  <si>
    <t>جدول (8)</t>
  </si>
  <si>
    <t>Table (8)</t>
  </si>
  <si>
    <t xml:space="preserve">                                    </t>
  </si>
  <si>
    <t>مواصفات خاصة</t>
  </si>
  <si>
    <t>Special Specification</t>
  </si>
  <si>
    <t>جدول (9)</t>
  </si>
  <si>
    <t>Table (9)</t>
  </si>
  <si>
    <t>جدول (10)</t>
  </si>
  <si>
    <t>Table (10)</t>
  </si>
  <si>
    <t>جدول (13)</t>
  </si>
  <si>
    <t>Table (13)</t>
  </si>
  <si>
    <t xml:space="preserve">   مواصفات خاصة      </t>
  </si>
  <si>
    <t xml:space="preserve">    المجموع الكلي   </t>
  </si>
  <si>
    <t xml:space="preserve"> الدراجات النارية  </t>
  </si>
  <si>
    <t>*المجموع الكلي</t>
  </si>
  <si>
    <t>Grand. Total</t>
  </si>
  <si>
    <t xml:space="preserve">* المجموع الكلي لايحتوي بيانات الفحص المؤقت لعدم توفرها قي مديرية المرور العامة بشكل تفصيلي </t>
  </si>
  <si>
    <t xml:space="preserve">  مواصفات خاصة     </t>
  </si>
  <si>
    <t xml:space="preserve">  المجموع الكلي   </t>
  </si>
  <si>
    <t>دهوك</t>
  </si>
  <si>
    <t>Dohouk</t>
  </si>
  <si>
    <t>اربيل</t>
  </si>
  <si>
    <t xml:space="preserve"> Erbil</t>
  </si>
  <si>
    <t>سليمانية</t>
  </si>
  <si>
    <t>Sulaimaniya</t>
  </si>
  <si>
    <t>جدول (15)</t>
  </si>
  <si>
    <t>Table (15)</t>
  </si>
  <si>
    <t xml:space="preserve"> بنزين            </t>
  </si>
  <si>
    <t xml:space="preserve"> ديزل          </t>
  </si>
  <si>
    <t xml:space="preserve">المجموع      </t>
  </si>
  <si>
    <t>Gasoline</t>
  </si>
  <si>
    <t>Diesel</t>
  </si>
  <si>
    <t>المحافظة</t>
  </si>
  <si>
    <t xml:space="preserve">   اللوحات (الدائمية )         </t>
  </si>
  <si>
    <t xml:space="preserve">   المجموع الكلي  
        </t>
  </si>
  <si>
    <t xml:space="preserve">    النسبة المئوية %    </t>
  </si>
  <si>
    <t xml:space="preserve">Permanent  </t>
  </si>
  <si>
    <t xml:space="preserve">national project and parallel project (new plate) </t>
  </si>
  <si>
    <t>Percentage</t>
  </si>
  <si>
    <t>Nineveh</t>
  </si>
  <si>
    <t>Al-Anbar</t>
  </si>
  <si>
    <t>Al-Najaf</t>
  </si>
  <si>
    <t>Al-Qadisiya</t>
  </si>
  <si>
    <t>Al-Muthanna</t>
  </si>
  <si>
    <t xml:space="preserve">Maysan </t>
  </si>
  <si>
    <t>Al-Basrah</t>
  </si>
  <si>
    <t>Erbil</t>
  </si>
  <si>
    <t>Grand Total</t>
  </si>
  <si>
    <t>* عدد السكان (بألف نسمة)</t>
  </si>
  <si>
    <t xml:space="preserve">  ** معدل السيارات لكل 1000 نسمة من السكان = عدد السيارات / عدد السكان</t>
  </si>
  <si>
    <t>** Motor rate per 1000 inhabitants of population = number of cars / population</t>
  </si>
  <si>
    <t xml:space="preserve">**Average  number of vehicles (permanent, almnafist, new plate) per 1000 person </t>
  </si>
  <si>
    <t>* Population (1000 person)</t>
  </si>
  <si>
    <t xml:space="preserve"> ** معدل السيارات لكل 1000 نسمة من السكان </t>
  </si>
  <si>
    <t xml:space="preserve">المشروع الوطني و الموازي 
(اللوحات الجديدة)                                           </t>
  </si>
  <si>
    <t>main road (Km)</t>
  </si>
  <si>
    <t xml:space="preserve"> مجموع عدد السيارات بضمنها اقليم كردستان             </t>
  </si>
  <si>
    <t>الطرق الرئيسة / كم</t>
  </si>
  <si>
    <t>befor 2004</t>
  </si>
  <si>
    <t>جدول (11)</t>
  </si>
  <si>
    <t>Table (11)</t>
  </si>
  <si>
    <t xml:space="preserve">جدول (12) </t>
  </si>
  <si>
    <t>Table (12)</t>
  </si>
  <si>
    <t>جدول (14)</t>
  </si>
  <si>
    <t xml:space="preserve"> Table (14)</t>
  </si>
  <si>
    <t xml:space="preserve">      بنزين       Gasoline      </t>
  </si>
  <si>
    <t xml:space="preserve"> سيارات
 الركاب</t>
  </si>
  <si>
    <t xml:space="preserve"> سيارات الحمل    </t>
  </si>
  <si>
    <t xml:space="preserve"> Lorries and pick-ups</t>
  </si>
  <si>
    <t>اخرى</t>
  </si>
  <si>
    <t>سيارات الركاب</t>
  </si>
  <si>
    <t xml:space="preserve"> سيارات الحمل</t>
  </si>
  <si>
    <t xml:space="preserve"> passengers vehicles</t>
  </si>
  <si>
    <t xml:space="preserve"> befor 2005         </t>
  </si>
  <si>
    <t xml:space="preserve"> سيارات
 الحمل </t>
  </si>
  <si>
    <t xml:space="preserve">المصدر /الهيئة العامة للطرق والجسور </t>
  </si>
  <si>
    <t xml:space="preserve"> source / General Authority for Roads and Bridges</t>
  </si>
  <si>
    <t>المصدر /الهيئة العامة للطرق والجسور</t>
  </si>
  <si>
    <t xml:space="preserve"> سيارات الركاب</t>
  </si>
  <si>
    <t>Lorries and pick-ups</t>
  </si>
  <si>
    <t xml:space="preserve">سيارات
 الحمل
 </t>
  </si>
  <si>
    <t>سيارات أخرى</t>
  </si>
  <si>
    <t>Other Cars</t>
  </si>
  <si>
    <t xml:space="preserve">  سيارات الركاب   </t>
  </si>
  <si>
    <t xml:space="preserve"> سيارات الحمل   </t>
  </si>
  <si>
    <t xml:space="preserve"> Lorries and pick-ups </t>
  </si>
  <si>
    <t xml:space="preserve">سيارات
 الركاب   </t>
  </si>
  <si>
    <t xml:space="preserve">سيارات اخرى </t>
  </si>
  <si>
    <t xml:space="preserve">سيارات الحمل     </t>
  </si>
  <si>
    <t xml:space="preserve"> سيارات الركاب    </t>
  </si>
  <si>
    <t xml:space="preserve">   ديزل   
 Diesel       </t>
  </si>
  <si>
    <t xml:space="preserve">النوع      </t>
  </si>
  <si>
    <t xml:space="preserve">المصدر وزارة الداخلية في اقليم كردستان/ مديرية المرور العامة </t>
  </si>
  <si>
    <t>المصدر وزارة الداخلية في اقليم كردستان/ مديرية المرور العامة</t>
  </si>
  <si>
    <t>المصدر وزارة الداخلية / وكالة الوزارة لشؤون الشرطة / مديرية المرور  العامة</t>
  </si>
  <si>
    <t xml:space="preserve">المصدر وزارة الداخلية / وكالة الوزارة لشؤون الشرطة / مديرية المرور العامة  </t>
  </si>
  <si>
    <t xml:space="preserve">المصدر وزارة الداخلية / وكالة الوزارة لشؤون الشرطة / مديرية المرور العامة </t>
  </si>
  <si>
    <t>المصدر وزارة الداخلية / وكالة الوزارة لشؤون الشرطة / مديرية المرور العامة</t>
  </si>
  <si>
    <t>Number of private sector cars for the national project (new plates) and motorcycles registered at the General Traffic Directorate by governorate and type until 31/12/2022</t>
  </si>
  <si>
    <t>عدد سيارات القطاع الخاص  للمشروع الوطني (اللوحات الجديدة) والدراجات النارية المسجلة في مديرية المرور العامة حسب المحافظة والنوع لغاية 31 / 12 / 2022</t>
  </si>
  <si>
    <t xml:space="preserve">    2006وماقبلها </t>
  </si>
  <si>
    <t>عدد سيارات القطاع الخاص للمشروع الوطني (اللوحات الجديدة) والدراجات النارية المسجلة في مديرية المرور العامة حسب نوع الوقود المستخدم لغاية 2022/12/31</t>
  </si>
  <si>
    <t>Number of private sector cars for the national project (new plates) and motorcycles registered at the General Traffic Directorate by type of fuel until 31/12/2022</t>
  </si>
  <si>
    <t xml:space="preserve">عدد سيارات القطاع الخاص للمشروع الوطني (اللوحات الجديدة) والدراجات النارية المسجلة في مديرية المرور العامة حسب النوع وسنة الصنع لغاية 2022/12/31 </t>
  </si>
  <si>
    <t>Number of private sector cars for the national project (new plates) and motorcycles registered at the General Traffic Directorate by type and year of manufacture until 31/12/2022</t>
  </si>
  <si>
    <t>عدد سيارات القطاع الخاص  للمشروع الوطني و الموازي (اللوحات الجديدة) والدراجات النارية المسجلة في مديرية المرور العامة حسب المحافظة والنوع لغاية 31 / 12 / 2022</t>
  </si>
  <si>
    <t>Number of private sector cars for the national and parallel project (new plates) and motorcycles registered at the General Traffic Directorate by governorate and type until 31/12/2022</t>
  </si>
  <si>
    <t>عدد سيارات القطاع الخاص للمشروع الوطني والموازي (اللوحات الجديدة) والدراجات النارية المسجلة في مديرية المرور العامة حسب نوع الوقود المستخدم لغاية 2022/12/31</t>
  </si>
  <si>
    <t>Number of private sector cars for the national and parallel project (new plates) and motorcycles registered at the General Traffic Directorate by type of fuel until 31/12/2022</t>
  </si>
  <si>
    <t>The total number of private cars bearing plates (permanent, temporary , new paintes) registered at the General Traffic Directorate until 31/12/2022</t>
  </si>
  <si>
    <t>عدد سيارات القطاع الخاص التي تحمل اللوحات (الدائمية) والدراجات النارية المسجلة في مديرية المرور العامة حسب المحافظة والنوع لغاية 2022/12/31</t>
  </si>
  <si>
    <t>Number of private sector vehicles bearing (permanent) plates and motorcycles registered in the Directorate of Traffic by governorate and type until 31/12/2022</t>
  </si>
  <si>
    <t xml:space="preserve"> عدد الجسور حسب المحافظة ونوع الجسر لغاية  2022/12/31</t>
  </si>
  <si>
    <t>Number of bridges by governorate and type of bridge Until 31/12/2022</t>
  </si>
  <si>
    <t>عدد سيارات القطاع الخاص التي تحمل اللوحات (الدائمية) والدراجات النارية المسجلة في مديرية المرور العامة حسب النوع وسنة الصنع لغاية 2022/12/31</t>
  </si>
  <si>
    <t>Number of private sector vehicles carrying permanent plates and motorcycles registered in the Traffic Directorate by type and year of manufacture until 31/12/2022</t>
  </si>
  <si>
    <t xml:space="preserve">مجموع أطوال الطرق بكافة أنواعها حسب نوع الطريق والمحافظة لغاية 2022/12/31 </t>
  </si>
  <si>
    <t>Total Lengths Of Roads Of All Kinds By Type Of Road And Governorate Until 31/12/2022</t>
  </si>
  <si>
    <t xml:space="preserve"> * Population for the years (2018-2022) Source :  Population Statistics and in the light of new projections amendments</t>
  </si>
  <si>
    <t>Main indicators of the number of private sector cars and all types of plates (permanent, mnafist, new plates) registered at the Directorate of Traffic for the years (2018 - 2022)
  </t>
  </si>
  <si>
    <t xml:space="preserve">عدد سيارات القطاع الخاص التي تحمل اللوحات (الدائمية) والمسجلة في مديرية مرور أقليم كردستان حسب المحافظة والنوع للسنوات 2017-2022 </t>
  </si>
  <si>
    <t>Number of private sector vehicles carrying plates (permanent) registered in the Kurdistan Region Traffic Directorate by governorate and type for the year 2017-2022</t>
  </si>
  <si>
    <t>Other</t>
  </si>
  <si>
    <t xml:space="preserve">           عدد سيارات القطاع الخاص التي تحمل اللوحات الدائمية المسجلة في مديرية مرور أقليم كردستان  حسب نوع الوقود المستخدم للسنوات 2022-2017 </t>
  </si>
  <si>
    <t>Number of private cars with permanent plates registered in the Kurdistan Regional Traffic Directorate by type of fuel used for the year 2017-2022</t>
  </si>
  <si>
    <t xml:space="preserve">عدد سيارات القطاع الخاص التي تحمل اللوحات (الدائمية) والمسجلة في مديرية مرور أقليم كردستان حسب النوع و سنة الصنع للسنوات 2017 - 2022 </t>
  </si>
  <si>
    <t>Number of private sector vehicles with  (permanent) plates registered in Kurdistan Region Traffic Directorate by type and year of manufacture for the year 2017-2022</t>
  </si>
  <si>
    <t>ملاحظة / البيانات المذكورة اعلاه لاقليم كردستان لاتشمل بيانات 2021</t>
  </si>
  <si>
    <t xml:space="preserve"> 2005وماقبلها</t>
  </si>
  <si>
    <t>السنوات 
years</t>
  </si>
  <si>
    <t xml:space="preserve">  * عدد السكان لسنوات ( 2018-2022 ) المصدر الاحصاء السكاني وعلى ضوء  تعديلات الاسقاطات الجديدة  </t>
  </si>
  <si>
    <t>المؤشرات الرئيسة لعدد سيارات القطاع الخاص ولجميع أنواع اللوحات (الدائمية ،  اللوحات الجديدة) المسجلة في مديرية المرور العامة للسنوات (2018 ــ 2022)</t>
  </si>
  <si>
    <t>اجمالي عدد سيارات القطاع الخاص التي تحمل اللوحات ( الدائمية ، المشروع الوطني والموازي(اللوحات الجديدة) المسجلة في مديرية المرور العامة لغاية 2022/12/31</t>
  </si>
  <si>
    <t>الطرق الريفية / كم</t>
  </si>
  <si>
    <t>Rural road (Km)</t>
  </si>
  <si>
    <t>ملاحظه / مجموع أطوال الطرق لسنة 2022 هي عبارة عن
 (الطرق الرئيسة+الطرق الثانوية+الطرق الريفية+الطرق الحدودية+المرور السريع )=46,424 / كم</t>
  </si>
  <si>
    <t>Note: Total road lengths for the year 2022 are (Main roads + secondary roads + rural roads + border roads + highway) = 46,424 / km</t>
  </si>
  <si>
    <t xml:space="preserve"> اطوال الطرق المبلطة (كم) عدا اقليم كردستان </t>
  </si>
  <si>
    <t xml:space="preserve">          عدد سيارات القطاع الخاص التي تحمل لوحات (الدائمية ، المشروع الوطني و الموازي (اللوحات الجديدة) والدراجات النارية المسجلة في مديرية المرور العامة حسب المحافظة والنوع لغاية 31/ 12/ 2022   </t>
  </si>
  <si>
    <t>Number of private cars with (permanent,parallel project (new plates) and motorcycles registered at the General Traffic Directorate by governorate and type until 31/12/2022</t>
  </si>
  <si>
    <t xml:space="preserve">  *** معدل شخص / مركبة                               </t>
  </si>
  <si>
    <t xml:space="preserve"> *** معدل شخص / مركبة = عدد السكان / عدد السيارات </t>
  </si>
  <si>
    <t>*** Average person / vehicle = population / number of cars</t>
  </si>
  <si>
    <t>***Average person/vehicle</t>
  </si>
  <si>
    <t>اقليم كردستان</t>
  </si>
  <si>
    <t>KRG</t>
  </si>
  <si>
    <t>مجموع الاقليم</t>
  </si>
  <si>
    <t>Total KRG</t>
  </si>
  <si>
    <t>ملاحظة / تم دمج بيانات لوحات (الفحص المؤقت) والبالغة 354,120 مع اللواحات الجديدة</t>
  </si>
  <si>
    <t xml:space="preserve">     بنزين         Gasoline      </t>
  </si>
  <si>
    <t xml:space="preserve">    ديزل      
 Diesel       </t>
  </si>
  <si>
    <t xml:space="preserve">  المجموع              Total   </t>
  </si>
  <si>
    <t xml:space="preserve">  المجموع 
  Total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</si>
</sst>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4"/>
      <name val="Times New Roman"/>
      <family val="1"/>
    </font>
    <font>
      <b/>
      <sz val="16"/>
      <color theme="1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31">
    <xf numFmtId="0" fontId="0" fillId="0" borderId="0" xfId="0"/>
    <xf numFmtId="0" fontId="3" fillId="0" borderId="0" xfId="1" applyFont="1"/>
    <xf numFmtId="0" fontId="3" fillId="2" borderId="0" xfId="1" applyFont="1" applyFill="1"/>
    <xf numFmtId="0" fontId="6" fillId="0" borderId="0" xfId="1" applyFont="1" applyAlignment="1">
      <alignment vertical="top"/>
    </xf>
    <xf numFmtId="0" fontId="2" fillId="0" borderId="0" xfId="1"/>
    <xf numFmtId="0" fontId="2" fillId="2" borderId="0" xfId="1" applyFill="1"/>
    <xf numFmtId="0" fontId="4" fillId="3" borderId="11" xfId="1" applyFont="1" applyFill="1" applyBorder="1" applyAlignment="1">
      <alignment horizontal="left" vertical="center"/>
    </xf>
    <xf numFmtId="0" fontId="7" fillId="0" borderId="0" xfId="1" applyFont="1"/>
    <xf numFmtId="0" fontId="5" fillId="3" borderId="0" xfId="1" applyFont="1" applyFill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0" fontId="3" fillId="3" borderId="0" xfId="1" applyFont="1" applyFill="1"/>
    <xf numFmtId="0" fontId="5" fillId="3" borderId="0" xfId="1" applyFont="1" applyFill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5" fillId="3" borderId="0" xfId="1" applyFont="1" applyFill="1" applyBorder="1" applyAlignment="1">
      <alignment horizontal="right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5" fillId="3" borderId="11" xfId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8" fillId="0" borderId="0" xfId="1" applyNumberFormat="1" applyFont="1"/>
    <xf numFmtId="0" fontId="6" fillId="0" borderId="0" xfId="1" applyFont="1"/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left" vertical="center"/>
    </xf>
    <xf numFmtId="0" fontId="14" fillId="3" borderId="0" xfId="1" applyFont="1" applyFill="1"/>
    <xf numFmtId="0" fontId="3" fillId="0" borderId="0" xfId="1" applyFont="1" applyBorder="1"/>
    <xf numFmtId="3" fontId="2" fillId="0" borderId="0" xfId="1" applyNumberFormat="1"/>
    <xf numFmtId="0" fontId="4" fillId="3" borderId="11" xfId="14" applyNumberFormat="1" applyFont="1" applyFill="1" applyBorder="1" applyAlignment="1">
      <alignment vertical="center" wrapText="1"/>
    </xf>
    <xf numFmtId="0" fontId="4" fillId="3" borderId="11" xfId="19" applyNumberFormat="1" applyFont="1" applyFill="1" applyBorder="1" applyAlignment="1">
      <alignment vertical="center" wrapText="1"/>
    </xf>
    <xf numFmtId="0" fontId="4" fillId="3" borderId="0" xfId="1" applyNumberFormat="1" applyFont="1" applyFill="1" applyAlignment="1">
      <alignment vertical="center"/>
    </xf>
    <xf numFmtId="0" fontId="4" fillId="3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3" fontId="9" fillId="2" borderId="0" xfId="1" applyNumberFormat="1" applyFont="1" applyFill="1"/>
    <xf numFmtId="3" fontId="4" fillId="3" borderId="10" xfId="1" applyNumberFormat="1" applyFont="1" applyFill="1" applyBorder="1" applyAlignment="1">
      <alignment vertical="center" wrapText="1"/>
    </xf>
    <xf numFmtId="0" fontId="16" fillId="0" borderId="0" xfId="1" applyFont="1"/>
    <xf numFmtId="0" fontId="4" fillId="3" borderId="10" xfId="1" applyFont="1" applyFill="1" applyBorder="1" applyAlignment="1">
      <alignment horizontal="center" vertical="center" wrapText="1"/>
    </xf>
    <xf numFmtId="0" fontId="4" fillId="3" borderId="10" xfId="1" applyNumberFormat="1" applyFont="1" applyFill="1" applyBorder="1" applyAlignment="1">
      <alignment horizontal="center" vertical="center" wrapText="1"/>
    </xf>
    <xf numFmtId="0" fontId="15" fillId="0" borderId="10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9" fillId="0" borderId="0" xfId="1" applyFont="1"/>
    <xf numFmtId="0" fontId="5" fillId="0" borderId="11" xfId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/>
    </xf>
    <xf numFmtId="0" fontId="5" fillId="0" borderId="10" xfId="1" applyFont="1" applyBorder="1" applyAlignment="1">
      <alignment horizontal="right" vertical="center" readingOrder="2"/>
    </xf>
    <xf numFmtId="0" fontId="5" fillId="0" borderId="10" xfId="1" applyFont="1" applyBorder="1" applyAlignment="1">
      <alignment horizontal="left" vertical="center" readingOrder="2"/>
    </xf>
    <xf numFmtId="0" fontId="5" fillId="0" borderId="0" xfId="1" applyFont="1" applyBorder="1" applyAlignment="1">
      <alignment horizontal="right" vertical="center"/>
    </xf>
    <xf numFmtId="3" fontId="4" fillId="3" borderId="10" xfId="1" applyNumberFormat="1" applyFont="1" applyFill="1" applyBorder="1" applyAlignment="1">
      <alignment horizontal="left" vertical="center" wrapText="1"/>
    </xf>
    <xf numFmtId="0" fontId="2" fillId="0" borderId="0" xfId="1" applyBorder="1"/>
    <xf numFmtId="0" fontId="5" fillId="3" borderId="11" xfId="1" applyFont="1" applyFill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3" fillId="2" borderId="0" xfId="1" applyFont="1" applyFill="1" applyAlignment="1">
      <alignment horizontal="left" wrapText="1"/>
    </xf>
    <xf numFmtId="0" fontId="3" fillId="0" borderId="0" xfId="1" applyFont="1" applyAlignment="1">
      <alignment horizontal="left" wrapText="1"/>
    </xf>
    <xf numFmtId="0" fontId="4" fillId="0" borderId="11" xfId="1" applyFont="1" applyBorder="1" applyAlignment="1">
      <alignment horizontal="right" vertical="center" wrapText="1"/>
    </xf>
    <xf numFmtId="0" fontId="3" fillId="5" borderId="0" xfId="1" applyFont="1" applyFill="1"/>
    <xf numFmtId="0" fontId="3" fillId="6" borderId="0" xfId="1" applyFont="1" applyFill="1"/>
    <xf numFmtId="0" fontId="4" fillId="3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6" fillId="3" borderId="0" xfId="1" applyFont="1" applyFill="1"/>
    <xf numFmtId="0" fontId="16" fillId="7" borderId="1" xfId="1" applyFont="1" applyFill="1" applyBorder="1"/>
    <xf numFmtId="0" fontId="16" fillId="7" borderId="12" xfId="1" applyFont="1" applyFill="1" applyBorder="1"/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4" fillId="3" borderId="14" xfId="1" applyFont="1" applyFill="1" applyBorder="1"/>
    <xf numFmtId="0" fontId="14" fillId="7" borderId="2" xfId="1" applyFont="1" applyFill="1" applyBorder="1"/>
    <xf numFmtId="0" fontId="14" fillId="7" borderId="12" xfId="1" applyFont="1" applyFill="1" applyBorder="1"/>
    <xf numFmtId="3" fontId="4" fillId="3" borderId="0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right" vertical="center" wrapText="1"/>
    </xf>
    <xf numFmtId="0" fontId="4" fillId="7" borderId="12" xfId="1" applyFont="1" applyFill="1" applyBorder="1" applyAlignment="1">
      <alignment horizontal="right" vertical="center" wrapText="1"/>
    </xf>
    <xf numFmtId="0" fontId="4" fillId="7" borderId="12" xfId="1" applyFont="1" applyFill="1" applyBorder="1" applyAlignment="1">
      <alignment horizontal="left" vertical="center" wrapText="1"/>
    </xf>
    <xf numFmtId="0" fontId="4" fillId="7" borderId="12" xfId="1" applyFont="1" applyFill="1" applyBorder="1" applyAlignment="1">
      <alignment horizontal="right" vertical="center"/>
    </xf>
    <xf numFmtId="3" fontId="4" fillId="3" borderId="0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right" vertical="center" wrapText="1"/>
    </xf>
    <xf numFmtId="0" fontId="4" fillId="7" borderId="12" xfId="1" applyFont="1" applyFill="1" applyBorder="1" applyAlignment="1">
      <alignment horizontal="left" vertical="center" wrapText="1"/>
    </xf>
    <xf numFmtId="3" fontId="4" fillId="0" borderId="11" xfId="1" applyNumberFormat="1" applyFont="1" applyBorder="1" applyAlignment="1">
      <alignment horizontal="left" vertical="center" wrapText="1"/>
    </xf>
    <xf numFmtId="3" fontId="4" fillId="0" borderId="13" xfId="1" applyNumberFormat="1" applyFont="1" applyBorder="1" applyAlignment="1">
      <alignment horizontal="left" vertical="center" wrapText="1"/>
    </xf>
    <xf numFmtId="0" fontId="5" fillId="3" borderId="0" xfId="1" applyFont="1" applyFill="1" applyAlignment="1">
      <alignment horizontal="left" vertical="center"/>
    </xf>
    <xf numFmtId="3" fontId="4" fillId="3" borderId="11" xfId="1" applyNumberFormat="1" applyFont="1" applyFill="1" applyBorder="1" applyAlignment="1">
      <alignment horizontal="right" vertical="center"/>
    </xf>
    <xf numFmtId="0" fontId="4" fillId="3" borderId="10" xfId="1" applyFont="1" applyFill="1" applyBorder="1" applyAlignment="1">
      <alignment horizontal="right" vertical="center" wrapText="1"/>
    </xf>
    <xf numFmtId="0" fontId="15" fillId="3" borderId="10" xfId="1" applyFont="1" applyFill="1" applyBorder="1" applyAlignment="1">
      <alignment horizontal="left" vertical="center"/>
    </xf>
    <xf numFmtId="3" fontId="4" fillId="3" borderId="11" xfId="1" applyNumberFormat="1" applyFont="1" applyFill="1" applyBorder="1" applyAlignment="1">
      <alignment horizontal="left" vertical="center" wrapText="1"/>
    </xf>
    <xf numFmtId="0" fontId="15" fillId="3" borderId="11" xfId="1" applyFont="1" applyFill="1" applyBorder="1" applyAlignment="1">
      <alignment horizontal="left" vertical="center"/>
    </xf>
    <xf numFmtId="3" fontId="4" fillId="3" borderId="11" xfId="1" quotePrefix="1" applyNumberFormat="1" applyFont="1" applyFill="1" applyBorder="1" applyAlignment="1">
      <alignment horizontal="left" vertical="center" wrapText="1"/>
    </xf>
    <xf numFmtId="3" fontId="4" fillId="3" borderId="13" xfId="1" applyNumberFormat="1" applyFont="1" applyFill="1" applyBorder="1" applyAlignment="1">
      <alignment horizontal="left" vertical="center" wrapText="1"/>
    </xf>
    <xf numFmtId="0" fontId="15" fillId="3" borderId="13" xfId="1" applyFont="1" applyFill="1" applyBorder="1" applyAlignment="1">
      <alignment horizontal="left" vertical="center"/>
    </xf>
    <xf numFmtId="3" fontId="4" fillId="7" borderId="12" xfId="1" applyNumberFormat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vertical="center" wrapText="1" readingOrder="1"/>
    </xf>
    <xf numFmtId="0" fontId="4" fillId="0" borderId="9" xfId="1" applyFont="1" applyBorder="1" applyAlignment="1">
      <alignment horizontal="left" vertical="center" readingOrder="2"/>
    </xf>
    <xf numFmtId="0" fontId="4" fillId="0" borderId="11" xfId="1" applyFont="1" applyBorder="1" applyAlignment="1">
      <alignment vertical="center" wrapText="1"/>
    </xf>
    <xf numFmtId="0" fontId="4" fillId="3" borderId="10" xfId="1" applyNumberFormat="1" applyFont="1" applyFill="1" applyBorder="1" applyAlignment="1">
      <alignment horizontal="left" vertical="center" wrapText="1"/>
    </xf>
    <xf numFmtId="0" fontId="4" fillId="3" borderId="10" xfId="1" applyFont="1" applyFill="1" applyBorder="1" applyAlignment="1">
      <alignment horizontal="left" vertical="center"/>
    </xf>
    <xf numFmtId="0" fontId="4" fillId="3" borderId="11" xfId="1" applyNumberFormat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4" fillId="7" borderId="12" xfId="1" applyFont="1" applyFill="1" applyBorder="1" applyAlignment="1">
      <alignment horizontal="left" vertical="center"/>
    </xf>
    <xf numFmtId="3" fontId="4" fillId="3" borderId="14" xfId="1" applyNumberFormat="1" applyFont="1" applyFill="1" applyBorder="1" applyAlignment="1">
      <alignment horizontal="left" vertical="center" wrapText="1"/>
    </xf>
    <xf numFmtId="3" fontId="4" fillId="7" borderId="12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3" fontId="4" fillId="7" borderId="1" xfId="1" applyNumberFormat="1" applyFont="1" applyFill="1" applyBorder="1" applyAlignment="1">
      <alignment horizontal="left" vertical="center" wrapText="1"/>
    </xf>
    <xf numFmtId="0" fontId="4" fillId="7" borderId="12" xfId="1" applyFont="1" applyFill="1" applyBorder="1" applyAlignment="1">
      <alignment horizontal="right" vertical="center" wrapText="1" readingOrder="2"/>
    </xf>
    <xf numFmtId="3" fontId="4" fillId="3" borderId="13" xfId="1" applyNumberFormat="1" applyFont="1" applyFill="1" applyBorder="1" applyAlignment="1">
      <alignment horizontal="right" vertical="center"/>
    </xf>
    <xf numFmtId="3" fontId="5" fillId="3" borderId="10" xfId="1" applyNumberFormat="1" applyFont="1" applyFill="1" applyBorder="1" applyAlignment="1">
      <alignment horizontal="right" vertical="center" readingOrder="2"/>
    </xf>
    <xf numFmtId="3" fontId="5" fillId="0" borderId="10" xfId="1" applyNumberFormat="1" applyFont="1" applyBorder="1" applyAlignment="1">
      <alignment horizontal="right" vertical="center" readingOrder="2"/>
    </xf>
    <xf numFmtId="3" fontId="5" fillId="0" borderId="0" xfId="1" applyNumberFormat="1" applyFont="1" applyBorder="1" applyAlignment="1">
      <alignment horizontal="right" vertical="center" readingOrder="2"/>
    </xf>
    <xf numFmtId="3" fontId="4" fillId="0" borderId="11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0" fontId="4" fillId="0" borderId="15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18" fillId="0" borderId="0" xfId="1" applyFont="1"/>
    <xf numFmtId="0" fontId="4" fillId="7" borderId="12" xfId="1" applyFont="1" applyFill="1" applyBorder="1" applyAlignment="1">
      <alignment horizontal="right" vertical="center" wrapText="1"/>
    </xf>
    <xf numFmtId="0" fontId="6" fillId="3" borderId="11" xfId="1" applyFont="1" applyFill="1" applyBorder="1" applyAlignment="1">
      <alignment horizontal="right" vertical="center" wrapText="1"/>
    </xf>
    <xf numFmtId="3" fontId="6" fillId="3" borderId="11" xfId="1" applyNumberFormat="1" applyFont="1" applyFill="1" applyBorder="1" applyAlignment="1">
      <alignment horizontal="left" vertical="center" wrapText="1"/>
    </xf>
    <xf numFmtId="3" fontId="6" fillId="3" borderId="13" xfId="1" applyNumberFormat="1" applyFont="1" applyFill="1" applyBorder="1" applyAlignment="1">
      <alignment horizontal="left" vertical="center" wrapText="1"/>
    </xf>
    <xf numFmtId="3" fontId="6" fillId="3" borderId="14" xfId="1" applyNumberFormat="1" applyFont="1" applyFill="1" applyBorder="1" applyAlignment="1">
      <alignment horizontal="left" vertical="center" wrapText="1"/>
    </xf>
    <xf numFmtId="3" fontId="6" fillId="7" borderId="12" xfId="1" applyNumberFormat="1" applyFont="1" applyFill="1" applyBorder="1" applyAlignment="1">
      <alignment horizontal="left" vertical="center" wrapText="1"/>
    </xf>
    <xf numFmtId="0" fontId="6" fillId="7" borderId="12" xfId="1" applyNumberFormat="1" applyFont="1" applyFill="1" applyBorder="1" applyAlignment="1">
      <alignment horizontal="right" vertical="center"/>
    </xf>
    <xf numFmtId="0" fontId="6" fillId="3" borderId="14" xfId="1" applyFont="1" applyFill="1" applyBorder="1" applyAlignment="1">
      <alignment horizontal="right" vertical="center" wrapText="1"/>
    </xf>
    <xf numFmtId="0" fontId="6" fillId="7" borderId="12" xfId="1" applyFont="1" applyFill="1" applyBorder="1" applyAlignment="1">
      <alignment horizontal="right"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6" fillId="7" borderId="12" xfId="1" applyFont="1" applyFill="1" applyBorder="1" applyAlignment="1">
      <alignment horizontal="left" vertical="center" wrapText="1"/>
    </xf>
    <xf numFmtId="3" fontId="6" fillId="3" borderId="11" xfId="1" applyNumberFormat="1" applyFont="1" applyFill="1" applyBorder="1" applyAlignment="1">
      <alignment horizontal="right" vertical="center"/>
    </xf>
    <xf numFmtId="3" fontId="6" fillId="3" borderId="13" xfId="1" applyNumberFormat="1" applyFont="1" applyFill="1" applyBorder="1" applyAlignment="1">
      <alignment horizontal="right" vertical="center"/>
    </xf>
    <xf numFmtId="0" fontId="4" fillId="3" borderId="0" xfId="1" applyFont="1" applyFill="1" applyAlignment="1">
      <alignment horizontal="right" vertical="center"/>
    </xf>
    <xf numFmtId="0" fontId="6" fillId="3" borderId="17" xfId="1" applyFont="1" applyFill="1" applyBorder="1" applyAlignment="1">
      <alignment horizontal="right" vertical="center" wrapText="1"/>
    </xf>
    <xf numFmtId="3" fontId="6" fillId="3" borderId="17" xfId="1" applyNumberFormat="1" applyFont="1" applyFill="1" applyBorder="1" applyAlignment="1">
      <alignment horizontal="right" vertical="center"/>
    </xf>
    <xf numFmtId="3" fontId="17" fillId="3" borderId="17" xfId="1" applyNumberFormat="1" applyFont="1" applyFill="1" applyBorder="1" applyAlignment="1">
      <alignment horizontal="right" vertical="center"/>
    </xf>
    <xf numFmtId="0" fontId="6" fillId="3" borderId="17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3" fontId="6" fillId="7" borderId="12" xfId="1" applyNumberFormat="1" applyFont="1" applyFill="1" applyBorder="1" applyAlignment="1">
      <alignment horizontal="right" vertical="center"/>
    </xf>
    <xf numFmtId="0" fontId="6" fillId="3" borderId="11" xfId="1" applyFont="1" applyFill="1" applyBorder="1" applyAlignment="1">
      <alignment horizontal="right"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horizontal="right" vertical="center"/>
    </xf>
    <xf numFmtId="3" fontId="6" fillId="3" borderId="14" xfId="1" applyNumberFormat="1" applyFont="1" applyFill="1" applyBorder="1" applyAlignment="1">
      <alignment horizontal="right" vertical="center"/>
    </xf>
    <xf numFmtId="0" fontId="6" fillId="3" borderId="14" xfId="1" applyFont="1" applyFill="1" applyBorder="1" applyAlignment="1">
      <alignment horizontal="left" vertical="center"/>
    </xf>
    <xf numFmtId="0" fontId="6" fillId="7" borderId="1" xfId="1" applyFont="1" applyFill="1" applyBorder="1" applyAlignment="1">
      <alignment horizontal="right" vertical="center"/>
    </xf>
    <xf numFmtId="3" fontId="6" fillId="7" borderId="1" xfId="1" applyNumberFormat="1" applyFont="1" applyFill="1" applyBorder="1" applyAlignment="1">
      <alignment horizontal="right" vertical="center"/>
    </xf>
    <xf numFmtId="0" fontId="6" fillId="7" borderId="1" xfId="1" applyFont="1" applyFill="1" applyBorder="1" applyAlignment="1">
      <alignment horizontal="left"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1" xfId="1" applyNumberFormat="1" applyFont="1" applyBorder="1" applyAlignment="1">
      <alignment horizontal="left" vertical="center" wrapText="1"/>
    </xf>
    <xf numFmtId="3" fontId="6" fillId="0" borderId="10" xfId="1" applyNumberFormat="1" applyFont="1" applyBorder="1" applyAlignment="1">
      <alignment horizontal="left" vertical="center" wrapText="1"/>
    </xf>
    <xf numFmtId="3" fontId="6" fillId="0" borderId="13" xfId="1" applyNumberFormat="1" applyFont="1" applyBorder="1" applyAlignment="1">
      <alignment horizontal="left" vertical="center" wrapText="1"/>
    </xf>
    <xf numFmtId="0" fontId="16" fillId="2" borderId="0" xfId="1" applyFont="1" applyFill="1"/>
    <xf numFmtId="3" fontId="6" fillId="3" borderId="11" xfId="1" applyNumberFormat="1" applyFont="1" applyFill="1" applyBorder="1" applyAlignment="1">
      <alignment vertical="center" wrapText="1"/>
    </xf>
    <xf numFmtId="3" fontId="6" fillId="3" borderId="13" xfId="1" applyNumberFormat="1" applyFont="1" applyFill="1" applyBorder="1" applyAlignment="1">
      <alignment vertical="center" wrapText="1"/>
    </xf>
    <xf numFmtId="3" fontId="6" fillId="3" borderId="14" xfId="1" applyNumberFormat="1" applyFont="1" applyFill="1" applyBorder="1" applyAlignment="1">
      <alignment vertical="center" wrapText="1"/>
    </xf>
    <xf numFmtId="0" fontId="16" fillId="3" borderId="14" xfId="1" applyFont="1" applyFill="1" applyBorder="1"/>
    <xf numFmtId="3" fontId="6" fillId="7" borderId="12" xfId="1" applyNumberFormat="1" applyFont="1" applyFill="1" applyBorder="1" applyAlignment="1">
      <alignment vertical="center" wrapText="1"/>
    </xf>
    <xf numFmtId="0" fontId="16" fillId="7" borderId="2" xfId="1" applyFont="1" applyFill="1" applyBorder="1"/>
    <xf numFmtId="0" fontId="6" fillId="7" borderId="12" xfId="1" applyNumberFormat="1" applyFont="1" applyFill="1" applyBorder="1" applyAlignment="1">
      <alignment vertical="center"/>
    </xf>
    <xf numFmtId="0" fontId="16" fillId="2" borderId="0" xfId="1" applyFont="1" applyFill="1" applyAlignment="1">
      <alignment horizontal="left" wrapText="1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6" fillId="0" borderId="9" xfId="1" applyFont="1" applyBorder="1" applyAlignment="1">
      <alignment horizontal="right" vertical="center" wrapText="1"/>
    </xf>
    <xf numFmtId="3" fontId="6" fillId="3" borderId="9" xfId="1" applyNumberFormat="1" applyFont="1" applyFill="1" applyBorder="1" applyAlignment="1">
      <alignment horizontal="left" vertical="center" wrapText="1"/>
    </xf>
    <xf numFmtId="3" fontId="6" fillId="0" borderId="9" xfId="1" applyNumberFormat="1" applyFont="1" applyBorder="1" applyAlignment="1">
      <alignment horizontal="left" vertical="center" wrapText="1"/>
    </xf>
    <xf numFmtId="3" fontId="6" fillId="0" borderId="9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right"/>
    </xf>
    <xf numFmtId="0" fontId="17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right" vertical="center" wrapText="1"/>
    </xf>
    <xf numFmtId="3" fontId="6" fillId="0" borderId="11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right"/>
    </xf>
    <xf numFmtId="164" fontId="6" fillId="0" borderId="11" xfId="1" applyNumberFormat="1" applyFont="1" applyBorder="1" applyAlignment="1">
      <alignment horizontal="right" vertical="center"/>
    </xf>
    <xf numFmtId="0" fontId="17" fillId="0" borderId="11" xfId="1" applyFont="1" applyBorder="1" applyAlignment="1">
      <alignment horizontal="left" vertical="center"/>
    </xf>
    <xf numFmtId="0" fontId="6" fillId="0" borderId="11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 wrapText="1"/>
    </xf>
    <xf numFmtId="3" fontId="6" fillId="0" borderId="14" xfId="1" applyNumberFormat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/>
    </xf>
    <xf numFmtId="3" fontId="6" fillId="0" borderId="11" xfId="1" quotePrefix="1" applyNumberFormat="1" applyFont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17" fillId="0" borderId="11" xfId="1" applyNumberFormat="1" applyFont="1" applyBorder="1" applyAlignment="1">
      <alignment horizontal="right" vertical="center"/>
    </xf>
    <xf numFmtId="3" fontId="6" fillId="0" borderId="14" xfId="1" quotePrefix="1" applyNumberFormat="1" applyFont="1" applyBorder="1" applyAlignment="1">
      <alignment horizontal="right" vertical="center" wrapText="1"/>
    </xf>
    <xf numFmtId="3" fontId="6" fillId="0" borderId="14" xfId="1" applyNumberFormat="1" applyFont="1" applyFill="1" applyBorder="1" applyAlignment="1">
      <alignment horizontal="right" vertical="center" wrapText="1"/>
    </xf>
    <xf numFmtId="164" fontId="17" fillId="0" borderId="14" xfId="1" applyNumberFormat="1" applyFont="1" applyBorder="1" applyAlignment="1">
      <alignment horizontal="right" vertical="center"/>
    </xf>
    <xf numFmtId="0" fontId="19" fillId="3" borderId="0" xfId="1" applyFont="1" applyFill="1" applyBorder="1" applyAlignment="1">
      <alignment vertical="center" wrapText="1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19" fillId="0" borderId="2" xfId="1" applyFont="1" applyBorder="1" applyAlignment="1">
      <alignment vertical="center"/>
    </xf>
    <xf numFmtId="0" fontId="6" fillId="7" borderId="12" xfId="1" applyFont="1" applyFill="1" applyBorder="1" applyAlignment="1">
      <alignment horizontal="right" vertical="center" wrapText="1"/>
    </xf>
    <xf numFmtId="0" fontId="6" fillId="7" borderId="12" xfId="1" applyFont="1" applyFill="1" applyBorder="1" applyAlignment="1">
      <alignment horizontal="left" vertical="center" wrapText="1"/>
    </xf>
    <xf numFmtId="0" fontId="19" fillId="3" borderId="0" xfId="1" applyFont="1" applyFill="1" applyBorder="1" applyAlignment="1">
      <alignment vertical="top" wrapText="1"/>
    </xf>
    <xf numFmtId="164" fontId="6" fillId="7" borderId="12" xfId="1" applyNumberFormat="1" applyFont="1" applyFill="1" applyBorder="1" applyAlignment="1">
      <alignment horizontal="left" vertical="center" wrapText="1"/>
    </xf>
    <xf numFmtId="0" fontId="6" fillId="7" borderId="12" xfId="1" applyFont="1" applyFill="1" applyBorder="1" applyAlignment="1">
      <alignment horizontal="left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5" fillId="7" borderId="12" xfId="1" applyFont="1" applyFill="1" applyBorder="1" applyAlignment="1">
      <alignment horizontal="right" vertical="center"/>
    </xf>
    <xf numFmtId="3" fontId="5" fillId="7" borderId="12" xfId="1" applyNumberFormat="1" applyFont="1" applyFill="1" applyBorder="1" applyAlignment="1">
      <alignment horizontal="right" vertical="center"/>
    </xf>
    <xf numFmtId="3" fontId="5" fillId="7" borderId="12" xfId="1" applyNumberFormat="1" applyFont="1" applyFill="1" applyBorder="1" applyAlignment="1">
      <alignment horizontal="left" vertical="center"/>
    </xf>
    <xf numFmtId="0" fontId="14" fillId="7" borderId="1" xfId="1" applyFont="1" applyFill="1" applyBorder="1"/>
    <xf numFmtId="0" fontId="14" fillId="7" borderId="0" xfId="1" applyFont="1" applyFill="1" applyBorder="1"/>
    <xf numFmtId="0" fontId="6" fillId="2" borderId="0" xfId="1" applyFont="1" applyFill="1" applyAlignment="1">
      <alignment vertical="center"/>
    </xf>
    <xf numFmtId="0" fontId="6" fillId="4" borderId="0" xfId="1" applyFont="1" applyFill="1" applyAlignment="1">
      <alignment vertical="center"/>
    </xf>
    <xf numFmtId="3" fontId="4" fillId="3" borderId="11" xfId="1" applyNumberFormat="1" applyFont="1" applyFill="1" applyBorder="1" applyAlignment="1">
      <alignment vertical="center" wrapText="1"/>
    </xf>
    <xf numFmtId="3" fontId="4" fillId="3" borderId="11" xfId="1" quotePrefix="1" applyNumberFormat="1" applyFont="1" applyFill="1" applyBorder="1" applyAlignment="1">
      <alignment vertical="center" wrapText="1"/>
    </xf>
    <xf numFmtId="3" fontId="4" fillId="3" borderId="13" xfId="1" applyNumberFormat="1" applyFont="1" applyFill="1" applyBorder="1" applyAlignment="1">
      <alignment vertical="center" wrapText="1"/>
    </xf>
    <xf numFmtId="3" fontId="4" fillId="7" borderId="12" xfId="1" applyNumberFormat="1" applyFont="1" applyFill="1" applyBorder="1" applyAlignment="1">
      <alignment vertical="center" wrapText="1"/>
    </xf>
    <xf numFmtId="3" fontId="4" fillId="3" borderId="0" xfId="1" applyNumberFormat="1" applyFont="1" applyFill="1" applyBorder="1" applyAlignment="1">
      <alignment vertical="center" wrapText="1"/>
    </xf>
    <xf numFmtId="3" fontId="4" fillId="3" borderId="11" xfId="1" applyNumberFormat="1" applyFont="1" applyFill="1" applyBorder="1" applyAlignment="1">
      <alignment vertical="center"/>
    </xf>
    <xf numFmtId="3" fontId="7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3" fontId="6" fillId="0" borderId="13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/>
    <xf numFmtId="0" fontId="21" fillId="0" borderId="0" xfId="1" applyFont="1"/>
    <xf numFmtId="0" fontId="2" fillId="2" borderId="0" xfId="1" applyFill="1" applyBorder="1"/>
    <xf numFmtId="0" fontId="2" fillId="0" borderId="0" xfId="1" applyFont="1"/>
    <xf numFmtId="3" fontId="5" fillId="0" borderId="11" xfId="1" applyNumberFormat="1" applyFont="1" applyBorder="1" applyAlignment="1">
      <alignment horizontal="right" vertical="center" readingOrder="2"/>
    </xf>
    <xf numFmtId="0" fontId="16" fillId="0" borderId="2" xfId="1" applyFont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vertical="center" wrapText="1"/>
    </xf>
    <xf numFmtId="0" fontId="6" fillId="0" borderId="11" xfId="1" applyFont="1" applyBorder="1" applyAlignment="1">
      <alignment horizontal="right" vertical="center" wrapText="1"/>
    </xf>
    <xf numFmtId="0" fontId="6" fillId="0" borderId="10" xfId="1" applyFont="1" applyBorder="1" applyAlignment="1">
      <alignment horizontal="right" vertical="center" wrapText="1"/>
    </xf>
    <xf numFmtId="3" fontId="6" fillId="3" borderId="10" xfId="1" applyNumberFormat="1" applyFont="1" applyFill="1" applyBorder="1" applyAlignment="1">
      <alignment horizontal="left" vertical="center" wrapText="1"/>
    </xf>
    <xf numFmtId="3" fontId="6" fillId="0" borderId="10" xfId="1" quotePrefix="1" applyNumberFormat="1" applyFont="1" applyBorder="1" applyAlignment="1">
      <alignment horizontal="right" vertical="center" wrapText="1"/>
    </xf>
    <xf numFmtId="3" fontId="6" fillId="0" borderId="10" xfId="1" applyNumberFormat="1" applyFont="1" applyFill="1" applyBorder="1" applyAlignment="1">
      <alignment horizontal="right" vertical="center" wrapText="1"/>
    </xf>
    <xf numFmtId="164" fontId="17" fillId="0" borderId="10" xfId="1" applyNumberFormat="1" applyFont="1" applyBorder="1" applyAlignment="1">
      <alignment horizontal="right" vertical="center"/>
    </xf>
    <xf numFmtId="0" fontId="17" fillId="0" borderId="10" xfId="1" applyFont="1" applyBorder="1" applyAlignment="1">
      <alignment horizontal="left" vertical="center"/>
    </xf>
    <xf numFmtId="3" fontId="6" fillId="0" borderId="11" xfId="1" applyNumberFormat="1" applyFont="1" applyBorder="1" applyAlignment="1">
      <alignment horizontal="right"/>
    </xf>
    <xf numFmtId="3" fontId="6" fillId="0" borderId="2" xfId="1" applyNumberFormat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6" fillId="7" borderId="12" xfId="1" applyFont="1" applyFill="1" applyBorder="1" applyAlignment="1">
      <alignment horizontal="right" vertical="center" wrapText="1"/>
    </xf>
    <xf numFmtId="0" fontId="6" fillId="7" borderId="12" xfId="1" applyFont="1" applyFill="1" applyBorder="1" applyAlignment="1">
      <alignment horizontal="left" vertical="center" wrapText="1"/>
    </xf>
    <xf numFmtId="164" fontId="6" fillId="0" borderId="10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 wrapText="1"/>
    </xf>
    <xf numFmtId="3" fontId="6" fillId="3" borderId="12" xfId="1" applyNumberFormat="1" applyFont="1" applyFill="1" applyBorder="1" applyAlignment="1">
      <alignment horizontal="left" vertical="center" wrapText="1"/>
    </xf>
    <xf numFmtId="3" fontId="6" fillId="0" borderId="12" xfId="1" applyNumberFormat="1" applyFont="1" applyBorder="1" applyAlignment="1">
      <alignment horizontal="left" vertical="center" wrapText="1"/>
    </xf>
    <xf numFmtId="3" fontId="6" fillId="0" borderId="12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right"/>
    </xf>
    <xf numFmtId="3" fontId="6" fillId="0" borderId="12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 vertical="center"/>
    </xf>
    <xf numFmtId="0" fontId="17" fillId="0" borderId="12" xfId="1" applyFont="1" applyBorder="1" applyAlignment="1">
      <alignment horizontal="left" vertical="center"/>
    </xf>
    <xf numFmtId="0" fontId="6" fillId="0" borderId="1" xfId="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left" vertical="center" wrapText="1"/>
    </xf>
    <xf numFmtId="3" fontId="6" fillId="3" borderId="1" xfId="1" applyNumberFormat="1" applyFont="1" applyFill="1" applyBorder="1" applyAlignment="1">
      <alignment horizontal="left" vertical="center" wrapText="1"/>
    </xf>
    <xf numFmtId="3" fontId="6" fillId="0" borderId="1" xfId="1" quotePrefix="1" applyNumberFormat="1" applyFont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Border="1" applyAlignment="1">
      <alignment horizontal="right" vertical="center"/>
    </xf>
    <xf numFmtId="0" fontId="17" fillId="0" borderId="1" xfId="1" applyFont="1" applyBorder="1" applyAlignment="1">
      <alignment horizontal="left" vertical="center"/>
    </xf>
    <xf numFmtId="3" fontId="6" fillId="0" borderId="14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0" fontId="2" fillId="0" borderId="2" xfId="1" applyBorder="1"/>
    <xf numFmtId="0" fontId="2" fillId="0" borderId="2" xfId="1" applyBorder="1" applyAlignment="1">
      <alignment horizontal="left"/>
    </xf>
    <xf numFmtId="0" fontId="2" fillId="0" borderId="0" xfId="1" applyBorder="1" applyAlignment="1">
      <alignment horizontal="left"/>
    </xf>
    <xf numFmtId="0" fontId="6" fillId="7" borderId="12" xfId="1" applyFont="1" applyFill="1" applyBorder="1" applyAlignment="1">
      <alignment horizontal="right" vertical="center" wrapText="1"/>
    </xf>
    <xf numFmtId="0" fontId="6" fillId="7" borderId="1" xfId="1" applyFont="1" applyFill="1" applyBorder="1" applyAlignment="1">
      <alignment horizontal="right" vertical="center" wrapText="1"/>
    </xf>
    <xf numFmtId="0" fontId="4" fillId="7" borderId="15" xfId="1" applyFont="1" applyFill="1" applyBorder="1" applyAlignment="1">
      <alignment horizontal="right" vertical="center"/>
    </xf>
    <xf numFmtId="0" fontId="4" fillId="7" borderId="16" xfId="1" applyFont="1" applyFill="1" applyBorder="1" applyAlignment="1">
      <alignment horizontal="right" vertical="center" wrapText="1"/>
    </xf>
    <xf numFmtId="0" fontId="4" fillId="7" borderId="16" xfId="1" applyFont="1" applyFill="1" applyBorder="1" applyAlignment="1">
      <alignment horizontal="right" vertical="center"/>
    </xf>
    <xf numFmtId="0" fontId="6" fillId="7" borderId="7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right" vertical="center"/>
    </xf>
    <xf numFmtId="0" fontId="4" fillId="7" borderId="1" xfId="1" applyFont="1" applyFill="1" applyBorder="1" applyAlignment="1">
      <alignment horizontal="right" vertical="center" wrapText="1"/>
    </xf>
    <xf numFmtId="0" fontId="4" fillId="7" borderId="6" xfId="1" applyFont="1" applyFill="1" applyBorder="1" applyAlignment="1">
      <alignment horizontal="right" vertical="center" wrapText="1"/>
    </xf>
    <xf numFmtId="0" fontId="6" fillId="7" borderId="16" xfId="1" applyFont="1" applyFill="1" applyBorder="1" applyAlignment="1">
      <alignment horizontal="right" vertical="center"/>
    </xf>
    <xf numFmtId="0" fontId="6" fillId="7" borderId="15" xfId="1" applyFont="1" applyFill="1" applyBorder="1" applyAlignment="1">
      <alignment horizontal="right" vertical="center"/>
    </xf>
    <xf numFmtId="0" fontId="4" fillId="7" borderId="1" xfId="1" applyFont="1" applyFill="1" applyBorder="1" applyAlignment="1">
      <alignment horizontal="right" vertical="top" wrapText="1"/>
    </xf>
    <xf numFmtId="0" fontId="4" fillId="7" borderId="6" xfId="1" applyFont="1" applyFill="1" applyBorder="1" applyAlignment="1">
      <alignment horizontal="right" vertical="top" wrapText="1"/>
    </xf>
    <xf numFmtId="0" fontId="4" fillId="7" borderId="0" xfId="1" applyFont="1" applyFill="1" applyBorder="1" applyAlignment="1">
      <alignment horizontal="right" vertical="center"/>
    </xf>
    <xf numFmtId="0" fontId="4" fillId="7" borderId="20" xfId="1" applyFont="1" applyFill="1" applyBorder="1" applyAlignment="1">
      <alignment horizontal="right" vertical="center"/>
    </xf>
    <xf numFmtId="0" fontId="4" fillId="7" borderId="0" xfId="1" applyFont="1" applyFill="1" applyBorder="1" applyAlignment="1">
      <alignment horizontal="right" vertical="center" wrapText="1"/>
    </xf>
    <xf numFmtId="0" fontId="4" fillId="7" borderId="5" xfId="1" applyFont="1" applyFill="1" applyBorder="1" applyAlignment="1">
      <alignment horizontal="right" vertical="center" wrapText="1"/>
    </xf>
    <xf numFmtId="0" fontId="4" fillId="7" borderId="2" xfId="1" applyFont="1" applyFill="1" applyBorder="1" applyAlignment="1">
      <alignment horizontal="right" vertical="center" wrapText="1"/>
    </xf>
    <xf numFmtId="0" fontId="4" fillId="7" borderId="8" xfId="1" applyFont="1" applyFill="1" applyBorder="1" applyAlignment="1">
      <alignment horizontal="right" vertical="center" wrapText="1"/>
    </xf>
    <xf numFmtId="0" fontId="6" fillId="7" borderId="4" xfId="1" applyFont="1" applyFill="1" applyBorder="1" applyAlignment="1">
      <alignment horizontal="right" vertical="center" wrapText="1"/>
    </xf>
    <xf numFmtId="0" fontId="6" fillId="7" borderId="4" xfId="1" applyFont="1" applyFill="1" applyBorder="1" applyAlignment="1">
      <alignment horizontal="right" wrapText="1"/>
    </xf>
    <xf numFmtId="0" fontId="16" fillId="7" borderId="16" xfId="1" applyFont="1" applyFill="1" applyBorder="1" applyAlignment="1">
      <alignment horizontal="right"/>
    </xf>
    <xf numFmtId="0" fontId="16" fillId="7" borderId="1" xfId="1" applyFont="1" applyFill="1" applyBorder="1" applyAlignment="1">
      <alignment horizontal="right"/>
    </xf>
    <xf numFmtId="0" fontId="4" fillId="0" borderId="0" xfId="1" applyFont="1" applyBorder="1" applyAlignment="1">
      <alignment horizontal="center" vertical="center" wrapText="1"/>
    </xf>
    <xf numFmtId="0" fontId="6" fillId="7" borderId="2" xfId="1" applyFont="1" applyFill="1" applyBorder="1" applyAlignment="1">
      <alignment horizontal="right" vertical="center"/>
    </xf>
    <xf numFmtId="0" fontId="6" fillId="7" borderId="1" xfId="1" applyFont="1" applyFill="1" applyBorder="1" applyAlignment="1">
      <alignment horizontal="right" vertical="center"/>
    </xf>
    <xf numFmtId="0" fontId="6" fillId="7" borderId="2" xfId="1" applyFont="1" applyFill="1" applyBorder="1" applyAlignment="1">
      <alignment horizontal="left" vertical="center"/>
    </xf>
    <xf numFmtId="0" fontId="6" fillId="7" borderId="1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vertical="center" wrapText="1"/>
    </xf>
    <xf numFmtId="0" fontId="14" fillId="7" borderId="2" xfId="1" applyFont="1" applyFill="1" applyBorder="1" applyAlignment="1">
      <alignment horizontal="center" vertical="center" wrapText="1"/>
    </xf>
    <xf numFmtId="0" fontId="14" fillId="7" borderId="3" xfId="1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horizontal="center" vertical="center" wrapText="1"/>
    </xf>
    <xf numFmtId="0" fontId="14" fillId="7" borderId="5" xfId="1" applyFont="1" applyFill="1" applyBorder="1" applyAlignment="1">
      <alignment horizontal="center" vertical="center" wrapText="1"/>
    </xf>
    <xf numFmtId="0" fontId="14" fillId="7" borderId="8" xfId="1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right" vertical="center" wrapText="1"/>
    </xf>
    <xf numFmtId="0" fontId="4" fillId="7" borderId="12" xfId="1" applyFont="1" applyFill="1" applyBorder="1" applyAlignment="1">
      <alignment vertical="center" wrapText="1"/>
    </xf>
    <xf numFmtId="0" fontId="4" fillId="3" borderId="0" xfId="1" applyFont="1" applyFill="1" applyBorder="1" applyAlignment="1">
      <alignment horizontal="right" vertical="center" wrapText="1"/>
    </xf>
    <xf numFmtId="3" fontId="4" fillId="3" borderId="0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3" borderId="14" xfId="1" applyFont="1" applyFill="1" applyBorder="1" applyAlignment="1">
      <alignment horizontal="right" vertical="center" wrapText="1"/>
    </xf>
    <xf numFmtId="0" fontId="4" fillId="3" borderId="14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right" vertical="center"/>
    </xf>
    <xf numFmtId="0" fontId="14" fillId="0" borderId="2" xfId="1" applyFont="1" applyBorder="1" applyAlignment="1">
      <alignment horizontal="right" vertical="center"/>
    </xf>
    <xf numFmtId="0" fontId="12" fillId="3" borderId="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4" fillId="7" borderId="34" xfId="1" applyFont="1" applyFill="1" applyBorder="1" applyAlignment="1">
      <alignment horizontal="center"/>
    </xf>
    <xf numFmtId="0" fontId="4" fillId="7" borderId="35" xfId="1" applyFont="1" applyFill="1" applyBorder="1" applyAlignment="1">
      <alignment horizontal="center"/>
    </xf>
    <xf numFmtId="0" fontId="4" fillId="7" borderId="36" xfId="1" applyFont="1" applyFill="1" applyBorder="1" applyAlignment="1">
      <alignment horizontal="center"/>
    </xf>
    <xf numFmtId="0" fontId="5" fillId="7" borderId="38" xfId="1" applyFont="1" applyFill="1" applyBorder="1" applyAlignment="1">
      <alignment horizontal="right" vertical="center"/>
    </xf>
    <xf numFmtId="0" fontId="5" fillId="7" borderId="39" xfId="1" applyFont="1" applyFill="1" applyBorder="1" applyAlignment="1">
      <alignment horizontal="right" vertical="center"/>
    </xf>
    <xf numFmtId="0" fontId="5" fillId="7" borderId="2" xfId="1" applyFont="1" applyFill="1" applyBorder="1" applyAlignment="1">
      <alignment horizontal="right" vertical="center"/>
    </xf>
    <xf numFmtId="0" fontId="5" fillId="7" borderId="0" xfId="1" applyFont="1" applyFill="1" applyBorder="1" applyAlignment="1">
      <alignment horizontal="right" vertical="center"/>
    </xf>
    <xf numFmtId="0" fontId="5" fillId="7" borderId="2" xfId="1" applyFont="1" applyFill="1" applyBorder="1" applyAlignment="1">
      <alignment horizontal="right" vertical="center" wrapText="1"/>
    </xf>
    <xf numFmtId="0" fontId="5" fillId="7" borderId="0" xfId="1" applyFont="1" applyFill="1" applyBorder="1" applyAlignment="1">
      <alignment horizontal="right" vertical="center" wrapText="1"/>
    </xf>
    <xf numFmtId="0" fontId="5" fillId="7" borderId="5" xfId="1" applyFont="1" applyFill="1" applyBorder="1" applyAlignment="1">
      <alignment horizontal="center" vertical="center"/>
    </xf>
    <xf numFmtId="0" fontId="5" fillId="7" borderId="22" xfId="1" applyFont="1" applyFill="1" applyBorder="1" applyAlignment="1">
      <alignment horizontal="center" vertical="center"/>
    </xf>
    <xf numFmtId="0" fontId="5" fillId="7" borderId="8" xfId="1" applyFont="1" applyFill="1" applyBorder="1" applyAlignment="1">
      <alignment horizontal="center" vertical="center"/>
    </xf>
    <xf numFmtId="0" fontId="5" fillId="7" borderId="20" xfId="1" applyFont="1" applyFill="1" applyBorder="1" applyAlignment="1">
      <alignment horizontal="right" vertical="center" wrapText="1"/>
    </xf>
    <xf numFmtId="0" fontId="5" fillId="7" borderId="6" xfId="1" applyFont="1" applyFill="1" applyBorder="1" applyAlignment="1">
      <alignment horizontal="right" vertical="center" wrapText="1"/>
    </xf>
    <xf numFmtId="0" fontId="5" fillId="7" borderId="40" xfId="1" applyFont="1" applyFill="1" applyBorder="1" applyAlignment="1">
      <alignment horizontal="right" vertical="center"/>
    </xf>
    <xf numFmtId="0" fontId="5" fillId="7" borderId="1" xfId="1" applyFont="1" applyFill="1" applyBorder="1" applyAlignment="1">
      <alignment horizontal="right" vertical="center"/>
    </xf>
    <xf numFmtId="0" fontId="5" fillId="7" borderId="1" xfId="1" applyFont="1" applyFill="1" applyBorder="1" applyAlignment="1">
      <alignment horizontal="right" vertical="center" wrapText="1"/>
    </xf>
    <xf numFmtId="0" fontId="5" fillId="7" borderId="3" xfId="1" applyFont="1" applyFill="1" applyBorder="1" applyAlignment="1">
      <alignment horizontal="right" vertical="center"/>
    </xf>
    <xf numFmtId="0" fontId="5" fillId="7" borderId="20" xfId="1" applyFont="1" applyFill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4" fillId="7" borderId="19" xfId="1" applyFont="1" applyFill="1" applyBorder="1" applyAlignment="1">
      <alignment horizontal="center" vertical="center" wrapText="1"/>
    </xf>
    <xf numFmtId="0" fontId="14" fillId="7" borderId="21" xfId="1" applyFont="1" applyFill="1" applyBorder="1" applyAlignment="1">
      <alignment horizontal="center" vertical="center" wrapText="1"/>
    </xf>
    <xf numFmtId="0" fontId="14" fillId="7" borderId="23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right" vertical="center" wrapText="1"/>
    </xf>
    <xf numFmtId="0" fontId="4" fillId="7" borderId="0" xfId="1" applyFont="1" applyFill="1" applyBorder="1" applyAlignment="1">
      <alignment horizontal="right" vertical="center" wrapText="1"/>
    </xf>
    <xf numFmtId="0" fontId="4" fillId="7" borderId="3" xfId="1" applyFont="1" applyFill="1" applyBorder="1" applyAlignment="1">
      <alignment horizontal="right" vertical="center" wrapText="1"/>
    </xf>
    <xf numFmtId="0" fontId="4" fillId="7" borderId="20" xfId="1" applyFont="1" applyFill="1" applyBorder="1" applyAlignment="1">
      <alignment horizontal="right" vertical="center" wrapText="1"/>
    </xf>
    <xf numFmtId="0" fontId="4" fillId="7" borderId="24" xfId="1" applyFont="1" applyFill="1" applyBorder="1" applyAlignment="1">
      <alignment horizontal="center" vertical="center" wrapText="1"/>
    </xf>
    <xf numFmtId="0" fontId="4" fillId="7" borderId="25" xfId="1" applyFont="1" applyFill="1" applyBorder="1" applyAlignment="1">
      <alignment horizontal="center" vertical="center" wrapText="1"/>
    </xf>
    <xf numFmtId="0" fontId="4" fillId="7" borderId="26" xfId="1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right" vertical="top" wrapText="1"/>
    </xf>
    <xf numFmtId="0" fontId="4" fillId="7" borderId="1" xfId="1" applyFont="1" applyFill="1" applyBorder="1" applyAlignment="1">
      <alignment horizontal="right" vertical="top" wrapText="1"/>
    </xf>
    <xf numFmtId="0" fontId="4" fillId="7" borderId="0" xfId="1" applyFont="1" applyFill="1" applyBorder="1" applyAlignment="1">
      <alignment horizontal="right" vertical="top"/>
    </xf>
    <xf numFmtId="0" fontId="4" fillId="7" borderId="1" xfId="1" applyFont="1" applyFill="1" applyBorder="1" applyAlignment="1">
      <alignment horizontal="right" vertical="top"/>
    </xf>
    <xf numFmtId="0" fontId="4" fillId="7" borderId="20" xfId="1" applyFont="1" applyFill="1" applyBorder="1" applyAlignment="1">
      <alignment horizontal="right" vertical="top" wrapText="1"/>
    </xf>
    <xf numFmtId="0" fontId="4" fillId="7" borderId="6" xfId="1" applyFont="1" applyFill="1" applyBorder="1" applyAlignment="1">
      <alignment horizontal="right" vertical="top" wrapText="1"/>
    </xf>
    <xf numFmtId="0" fontId="19" fillId="3" borderId="2" xfId="1" applyFont="1" applyFill="1" applyBorder="1" applyAlignment="1">
      <alignment horizontal="right" vertical="center" wrapText="1" readingOrder="2"/>
    </xf>
    <xf numFmtId="0" fontId="19" fillId="0" borderId="0" xfId="1" applyFont="1" applyBorder="1" applyAlignment="1">
      <alignment horizontal="right" vertical="center"/>
    </xf>
    <xf numFmtId="0" fontId="11" fillId="3" borderId="0" xfId="1" applyFont="1" applyFill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left" vertical="top" wrapText="1"/>
    </xf>
    <xf numFmtId="0" fontId="4" fillId="7" borderId="21" xfId="1" applyFont="1" applyFill="1" applyBorder="1" applyAlignment="1">
      <alignment horizontal="left" vertical="top" wrapText="1"/>
    </xf>
    <xf numFmtId="0" fontId="4" fillId="7" borderId="23" xfId="1" applyFont="1" applyFill="1" applyBorder="1" applyAlignment="1">
      <alignment horizontal="left" vertical="top" wrapText="1"/>
    </xf>
    <xf numFmtId="0" fontId="14" fillId="7" borderId="0" xfId="1" applyFont="1" applyFill="1" applyAlignment="1">
      <alignment horizontal="right"/>
    </xf>
    <xf numFmtId="0" fontId="19" fillId="0" borderId="2" xfId="1" applyFont="1" applyBorder="1" applyAlignment="1">
      <alignment horizontal="right" vertical="center"/>
    </xf>
    <xf numFmtId="0" fontId="6" fillId="3" borderId="13" xfId="1" applyFont="1" applyFill="1" applyBorder="1" applyAlignment="1">
      <alignment horizontal="left" vertical="center" wrapText="1"/>
    </xf>
    <xf numFmtId="0" fontId="6" fillId="3" borderId="13" xfId="1" applyFont="1" applyFill="1" applyBorder="1" applyAlignment="1">
      <alignment horizontal="right" vertical="center" wrapText="1"/>
    </xf>
    <xf numFmtId="0" fontId="6" fillId="7" borderId="12" xfId="1" applyFont="1" applyFill="1" applyBorder="1" applyAlignment="1">
      <alignment horizontal="right" vertical="center" wrapText="1"/>
    </xf>
    <xf numFmtId="0" fontId="6" fillId="7" borderId="12" xfId="1" applyFont="1" applyFill="1" applyBorder="1" applyAlignment="1">
      <alignment horizontal="left" vertical="center" wrapText="1"/>
    </xf>
    <xf numFmtId="0" fontId="6" fillId="7" borderId="12" xfId="1" applyFont="1" applyFill="1" applyBorder="1" applyAlignment="1">
      <alignment horizontal="right" vertical="center"/>
    </xf>
    <xf numFmtId="0" fontId="6" fillId="7" borderId="12" xfId="1" applyFont="1" applyFill="1" applyBorder="1" applyAlignment="1">
      <alignment vertical="center"/>
    </xf>
    <xf numFmtId="0" fontId="6" fillId="3" borderId="0" xfId="1" applyFont="1" applyFill="1" applyBorder="1" applyAlignment="1">
      <alignment horizontal="righ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6" fillId="3" borderId="11" xfId="1" applyFont="1" applyFill="1" applyBorder="1" applyAlignment="1">
      <alignment horizontal="righ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6" fillId="7" borderId="30" xfId="1" applyFont="1" applyFill="1" applyBorder="1" applyAlignment="1">
      <alignment horizontal="center" vertical="center" wrapText="1"/>
    </xf>
    <xf numFmtId="0" fontId="16" fillId="7" borderId="31" xfId="1" applyFont="1" applyFill="1" applyBorder="1"/>
    <xf numFmtId="0" fontId="16" fillId="7" borderId="32" xfId="1" applyFont="1" applyFill="1" applyBorder="1" applyAlignment="1">
      <alignment horizontal="center" vertical="center" wrapText="1"/>
    </xf>
    <xf numFmtId="0" fontId="16" fillId="7" borderId="33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right" vertical="center" wrapText="1"/>
    </xf>
    <xf numFmtId="0" fontId="4" fillId="7" borderId="2" xfId="1" applyFont="1" applyFill="1" applyBorder="1" applyAlignment="1">
      <alignment horizontal="right" vertical="center"/>
    </xf>
    <xf numFmtId="0" fontId="4" fillId="7" borderId="0" xfId="1" applyFont="1" applyFill="1" applyBorder="1" applyAlignment="1">
      <alignment horizontal="right" vertical="center"/>
    </xf>
    <xf numFmtId="0" fontId="4" fillId="7" borderId="6" xfId="1" applyFont="1" applyFill="1" applyBorder="1" applyAlignment="1">
      <alignment horizontal="right" vertical="center" wrapText="1"/>
    </xf>
    <xf numFmtId="0" fontId="4" fillId="7" borderId="5" xfId="1" applyFont="1" applyFill="1" applyBorder="1" applyAlignment="1">
      <alignment horizontal="right" vertical="center"/>
    </xf>
    <xf numFmtId="0" fontId="4" fillId="7" borderId="22" xfId="1" applyFont="1" applyFill="1" applyBorder="1" applyAlignment="1">
      <alignment horizontal="right" vertical="center"/>
    </xf>
    <xf numFmtId="0" fontId="4" fillId="7" borderId="22" xfId="1" applyFont="1" applyFill="1" applyBorder="1" applyAlignment="1">
      <alignment horizontal="right" vertical="center" wrapText="1"/>
    </xf>
    <xf numFmtId="0" fontId="4" fillId="7" borderId="8" xfId="1" applyFont="1" applyFill="1" applyBorder="1" applyAlignment="1">
      <alignment horizontal="right" vertical="center" wrapText="1"/>
    </xf>
    <xf numFmtId="0" fontId="13" fillId="0" borderId="0" xfId="1" applyFont="1" applyAlignment="1">
      <alignment horizontal="left" vertical="center"/>
    </xf>
    <xf numFmtId="0" fontId="4" fillId="3" borderId="0" xfId="1" applyFont="1" applyFill="1" applyBorder="1" applyAlignment="1">
      <alignment horizontal="center" wrapText="1"/>
    </xf>
    <xf numFmtId="0" fontId="18" fillId="0" borderId="2" xfId="1" applyFont="1" applyBorder="1" applyAlignment="1">
      <alignment horizontal="right" vertical="center"/>
    </xf>
    <xf numFmtId="0" fontId="4" fillId="7" borderId="27" xfId="1" applyFont="1" applyFill="1" applyBorder="1" applyAlignment="1">
      <alignment horizontal="center"/>
    </xf>
    <xf numFmtId="0" fontId="4" fillId="7" borderId="28" xfId="1" applyFont="1" applyFill="1" applyBorder="1" applyAlignment="1">
      <alignment horizontal="center"/>
    </xf>
    <xf numFmtId="0" fontId="4" fillId="7" borderId="29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 vertical="center"/>
    </xf>
    <xf numFmtId="0" fontId="4" fillId="7" borderId="22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right" vertical="center"/>
    </xf>
    <xf numFmtId="0" fontId="4" fillId="7" borderId="20" xfId="1" applyFont="1" applyFill="1" applyBorder="1" applyAlignment="1">
      <alignment horizontal="right" vertical="center"/>
    </xf>
    <xf numFmtId="0" fontId="4" fillId="7" borderId="38" xfId="1" applyFont="1" applyFill="1" applyBorder="1" applyAlignment="1">
      <alignment horizontal="right" vertical="center"/>
    </xf>
    <xf numFmtId="0" fontId="4" fillId="7" borderId="39" xfId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6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center" vertical="center" wrapText="1"/>
    </xf>
    <xf numFmtId="0" fontId="4" fillId="7" borderId="23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22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right" vertical="center"/>
    </xf>
    <xf numFmtId="0" fontId="20" fillId="3" borderId="0" xfId="1" applyFont="1" applyFill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6" fillId="7" borderId="15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/>
    </xf>
    <xf numFmtId="0" fontId="6" fillId="7" borderId="16" xfId="1" applyFont="1" applyFill="1" applyBorder="1" applyAlignment="1">
      <alignment horizontal="center" vertical="center"/>
    </xf>
    <xf numFmtId="0" fontId="6" fillId="7" borderId="18" xfId="1" applyFont="1" applyFill="1" applyBorder="1" applyAlignment="1">
      <alignment horizontal="center" vertical="center"/>
    </xf>
    <xf numFmtId="0" fontId="6" fillId="7" borderId="18" xfId="1" applyFont="1" applyFill="1" applyBorder="1" applyAlignment="1">
      <alignment horizontal="right" vertical="center"/>
    </xf>
    <xf numFmtId="0" fontId="6" fillId="7" borderId="15" xfId="1" applyFont="1" applyFill="1" applyBorder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19" fillId="3" borderId="2" xfId="1" applyFont="1" applyFill="1" applyBorder="1" applyAlignment="1">
      <alignment vertical="center" wrapText="1"/>
    </xf>
    <xf numFmtId="0" fontId="19" fillId="3" borderId="2" xfId="1" applyFont="1" applyFill="1" applyBorder="1" applyAlignment="1">
      <alignment horizontal="left" vertical="center" wrapText="1"/>
    </xf>
    <xf numFmtId="0" fontId="4" fillId="7" borderId="15" xfId="1" applyFont="1" applyFill="1" applyBorder="1" applyAlignment="1">
      <alignment horizontal="center" vertical="center"/>
    </xf>
    <xf numFmtId="0" fontId="4" fillId="7" borderId="16" xfId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41" xfId="1" applyFont="1" applyFill="1" applyBorder="1" applyAlignment="1">
      <alignment horizontal="center" vertical="center" wrapText="1" readingOrder="2"/>
    </xf>
    <xf numFmtId="0" fontId="6" fillId="7" borderId="4" xfId="1" applyFont="1" applyFill="1" applyBorder="1" applyAlignment="1">
      <alignment horizontal="center" vertical="center" readingOrder="2"/>
    </xf>
    <xf numFmtId="0" fontId="6" fillId="7" borderId="37" xfId="1" applyFont="1" applyFill="1" applyBorder="1" applyAlignment="1">
      <alignment horizontal="center" vertical="center" readingOrder="2"/>
    </xf>
    <xf numFmtId="0" fontId="6" fillId="7" borderId="5" xfId="1" applyFont="1" applyFill="1" applyBorder="1" applyAlignment="1">
      <alignment horizontal="center" vertical="center" wrapText="1"/>
    </xf>
    <xf numFmtId="0" fontId="6" fillId="7" borderId="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6" fillId="0" borderId="11" xfId="1" applyFont="1" applyBorder="1" applyAlignment="1">
      <alignment horizontal="right" vertical="center" wrapText="1" readingOrder="2"/>
    </xf>
    <xf numFmtId="0" fontId="6" fillId="0" borderId="11" xfId="1" applyFont="1" applyBorder="1" applyAlignment="1">
      <alignment horizontal="left" vertical="center" wrapText="1"/>
    </xf>
    <xf numFmtId="0" fontId="6" fillId="0" borderId="11" xfId="1" applyFont="1" applyFill="1" applyBorder="1" applyAlignment="1">
      <alignment horizontal="right" vertical="center" wrapText="1" readingOrder="2"/>
    </xf>
    <xf numFmtId="0" fontId="6" fillId="0" borderId="11" xfId="1" applyFont="1" applyFill="1" applyBorder="1" applyAlignment="1">
      <alignment horizontal="left" vertical="center" wrapText="1"/>
    </xf>
    <xf numFmtId="0" fontId="6" fillId="0" borderId="9" xfId="1" applyFont="1" applyBorder="1" applyAlignment="1">
      <alignment horizontal="right" vertical="center" wrapText="1" readingOrder="2"/>
    </xf>
    <xf numFmtId="0" fontId="6" fillId="0" borderId="9" xfId="1" applyFont="1" applyBorder="1" applyAlignment="1">
      <alignment horizontal="left" vertical="center" wrapText="1"/>
    </xf>
    <xf numFmtId="0" fontId="19" fillId="3" borderId="0" xfId="1" applyFont="1" applyFill="1" applyAlignment="1">
      <alignment horizontal="left" vertical="center" wrapText="1"/>
    </xf>
    <xf numFmtId="0" fontId="19" fillId="3" borderId="0" xfId="1" applyFont="1" applyFill="1" applyBorder="1" applyAlignment="1">
      <alignment horizontal="right" vertical="center" wrapText="1" readingOrder="2"/>
    </xf>
    <xf numFmtId="3" fontId="6" fillId="0" borderId="13" xfId="1" applyNumberFormat="1" applyFont="1" applyBorder="1" applyAlignment="1">
      <alignment horizontal="right" vertical="center" wrapText="1" readingOrder="2"/>
    </xf>
    <xf numFmtId="3" fontId="6" fillId="0" borderId="13" xfId="1" applyNumberFormat="1" applyFont="1" applyBorder="1" applyAlignment="1">
      <alignment horizontal="left" vertical="center" wrapText="1"/>
    </xf>
    <xf numFmtId="0" fontId="19" fillId="3" borderId="0" xfId="1" applyFont="1" applyFill="1" applyBorder="1" applyAlignment="1">
      <alignment horizontal="left" vertical="center" wrapText="1" readingOrder="1"/>
    </xf>
    <xf numFmtId="0" fontId="19" fillId="0" borderId="2" xfId="1" applyFont="1" applyBorder="1" applyAlignment="1">
      <alignment horizontal="center" vertical="center" wrapText="1" readingOrder="2"/>
    </xf>
    <xf numFmtId="0" fontId="19" fillId="0" borderId="2" xfId="1" applyFont="1" applyBorder="1" applyAlignment="1">
      <alignment horizontal="left" vertical="center" wrapText="1"/>
    </xf>
  </cellXfs>
  <cellStyles count="21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  <cellStyle name="Normal 2 3" xfId="6"/>
    <cellStyle name="Normal 2 3 2" xfId="7"/>
    <cellStyle name="Normal 2 4" xfId="8"/>
    <cellStyle name="Normal 2 4 2" xfId="9"/>
    <cellStyle name="Normal 2 5" xfId="10"/>
    <cellStyle name="Normal 3" xfId="11"/>
    <cellStyle name="Normal 3 2" xfId="12"/>
    <cellStyle name="Normal 3 3" xfId="13"/>
    <cellStyle name="Normal 4" xfId="14"/>
    <cellStyle name="Normal 4 2" xfId="15"/>
    <cellStyle name="Normal 4 2 2" xfId="16"/>
    <cellStyle name="Normal 4 3" xfId="17"/>
    <cellStyle name="Normal 5 2" xfId="18"/>
    <cellStyle name="Normal 6" xfId="19"/>
    <cellStyle name="Normal 6 2" xfId="20"/>
  </cellStyles>
  <dxfs count="0"/>
  <tableStyles count="0" defaultTableStyle="TableStyleMedium2" defaultPivotStyle="PivotStyleMedium9"/>
  <colors>
    <mruColors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39142</xdr:rowOff>
    </xdr:from>
    <xdr:to>
      <xdr:col>1</xdr:col>
      <xdr:colOff>1093904</xdr:colOff>
      <xdr:row>4</xdr:row>
      <xdr:rowOff>390621</xdr:rowOff>
    </xdr:to>
    <xdr:cxnSp macro="">
      <xdr:nvCxnSpPr>
        <xdr:cNvPr id="2" name="Straight Connector 3"/>
        <xdr:cNvCxnSpPr/>
      </xdr:nvCxnSpPr>
      <xdr:spPr>
        <a:xfrm rot="10800000" flipV="1">
          <a:off x="10050442877" y="1578800"/>
          <a:ext cx="1994211" cy="7168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242888</xdr:colOff>
      <xdr:row>3</xdr:row>
      <xdr:rowOff>71436</xdr:rowOff>
    </xdr:from>
    <xdr:to>
      <xdr:col>1</xdr:col>
      <xdr:colOff>1085850</xdr:colOff>
      <xdr:row>3</xdr:row>
      <xdr:rowOff>342899</xdr:rowOff>
    </xdr:to>
    <xdr:sp macro="" textlink="">
      <xdr:nvSpPr>
        <xdr:cNvPr id="3" name="TextBox 4"/>
        <xdr:cNvSpPr txBox="1"/>
      </xdr:nvSpPr>
      <xdr:spPr>
        <a:xfrm>
          <a:off x="9990658200" y="1604961"/>
          <a:ext cx="842962" cy="271463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نوع الوقود</a:t>
          </a:r>
          <a:endParaRPr lang="en-US" sz="1200" b="1"/>
        </a:p>
      </xdr:txBody>
    </xdr:sp>
    <xdr:clientData/>
  </xdr:twoCellAnchor>
  <xdr:twoCellAnchor>
    <xdr:from>
      <xdr:col>0</xdr:col>
      <xdr:colOff>107156</xdr:colOff>
      <xdr:row>4</xdr:row>
      <xdr:rowOff>71437</xdr:rowOff>
    </xdr:from>
    <xdr:to>
      <xdr:col>0</xdr:col>
      <xdr:colOff>678656</xdr:colOff>
      <xdr:row>4</xdr:row>
      <xdr:rowOff>345281</xdr:rowOff>
    </xdr:to>
    <xdr:sp macro="" textlink="">
      <xdr:nvSpPr>
        <xdr:cNvPr id="4" name="TextBox 5"/>
        <xdr:cNvSpPr txBox="1"/>
      </xdr:nvSpPr>
      <xdr:spPr>
        <a:xfrm>
          <a:off x="9991960744" y="1976437"/>
          <a:ext cx="571500" cy="273844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7</xdr:col>
      <xdr:colOff>23813</xdr:colOff>
      <xdr:row>3</xdr:row>
      <xdr:rowOff>23812</xdr:rowOff>
    </xdr:from>
    <xdr:to>
      <xdr:col>8</xdr:col>
      <xdr:colOff>1250156</xdr:colOff>
      <xdr:row>4</xdr:row>
      <xdr:rowOff>428625</xdr:rowOff>
    </xdr:to>
    <xdr:cxnSp macro="">
      <xdr:nvCxnSpPr>
        <xdr:cNvPr id="5" name="Straight Connector 7"/>
        <xdr:cNvCxnSpPr/>
      </xdr:nvCxnSpPr>
      <xdr:spPr>
        <a:xfrm>
          <a:off x="9983626369" y="1557337"/>
          <a:ext cx="2940843" cy="7762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3</xdr:row>
      <xdr:rowOff>78581</xdr:rowOff>
    </xdr:from>
    <xdr:to>
      <xdr:col>7</xdr:col>
      <xdr:colOff>1408132</xdr:colOff>
      <xdr:row>3</xdr:row>
      <xdr:rowOff>354806</xdr:rowOff>
    </xdr:to>
    <xdr:sp macro="" textlink="">
      <xdr:nvSpPr>
        <xdr:cNvPr id="6" name="TextBox 8"/>
        <xdr:cNvSpPr txBox="1"/>
      </xdr:nvSpPr>
      <xdr:spPr>
        <a:xfrm>
          <a:off x="9985182893" y="1612106"/>
          <a:ext cx="1322407" cy="2762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200" b="1"/>
            <a:t>Type of fuel</a:t>
          </a:r>
        </a:p>
      </xdr:txBody>
    </xdr:sp>
    <xdr:clientData/>
  </xdr:twoCellAnchor>
  <xdr:twoCellAnchor>
    <xdr:from>
      <xdr:col>8</xdr:col>
      <xdr:colOff>250031</xdr:colOff>
      <xdr:row>4</xdr:row>
      <xdr:rowOff>0</xdr:rowOff>
    </xdr:from>
    <xdr:to>
      <xdr:col>8</xdr:col>
      <xdr:colOff>869156</xdr:colOff>
      <xdr:row>4</xdr:row>
      <xdr:rowOff>309562</xdr:rowOff>
    </xdr:to>
    <xdr:sp macro="" textlink="">
      <xdr:nvSpPr>
        <xdr:cNvPr id="7" name="TextBox 9"/>
        <xdr:cNvSpPr txBox="1"/>
      </xdr:nvSpPr>
      <xdr:spPr>
        <a:xfrm>
          <a:off x="9984007369" y="1905000"/>
          <a:ext cx="619125" cy="30956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200" b="1"/>
            <a:t>Type</a:t>
          </a:r>
          <a:endParaRPr lang="en-US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79379</xdr:colOff>
      <xdr:row>5</xdr:row>
      <xdr:rowOff>68219</xdr:rowOff>
    </xdr:from>
    <xdr:to>
      <xdr:col>0</xdr:col>
      <xdr:colOff>876301</xdr:colOff>
      <xdr:row>5</xdr:row>
      <xdr:rowOff>822753</xdr:rowOff>
    </xdr:to>
    <xdr:sp macro="" textlink="">
      <xdr:nvSpPr>
        <xdr:cNvPr id="2" name="مربع نص 1"/>
        <xdr:cNvSpPr txBox="1"/>
      </xdr:nvSpPr>
      <xdr:spPr>
        <a:xfrm rot="10800000" flipV="1">
          <a:off x="9998316299" y="3516269"/>
          <a:ext cx="796922" cy="754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سنة الصنع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1200150</xdr:colOff>
      <xdr:row>3</xdr:row>
      <xdr:rowOff>133349</xdr:rowOff>
    </xdr:from>
    <xdr:to>
      <xdr:col>0</xdr:col>
      <xdr:colOff>1943100</xdr:colOff>
      <xdr:row>3</xdr:row>
      <xdr:rowOff>647700</xdr:rowOff>
    </xdr:to>
    <xdr:sp macro="" textlink="">
      <xdr:nvSpPr>
        <xdr:cNvPr id="3" name="مربع نص 2"/>
        <xdr:cNvSpPr txBox="1"/>
      </xdr:nvSpPr>
      <xdr:spPr>
        <a:xfrm>
          <a:off x="9996697050" y="1847849"/>
          <a:ext cx="742950" cy="51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النوع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819150</xdr:colOff>
      <xdr:row>5</xdr:row>
      <xdr:rowOff>22302</xdr:rowOff>
    </xdr:from>
    <xdr:to>
      <xdr:col>7</xdr:col>
      <xdr:colOff>114300</xdr:colOff>
      <xdr:row>5</xdr:row>
      <xdr:rowOff>810090</xdr:rowOff>
    </xdr:to>
    <xdr:sp macro="" textlink="">
      <xdr:nvSpPr>
        <xdr:cNvPr id="4" name="مربع نص 3"/>
        <xdr:cNvSpPr txBox="1"/>
      </xdr:nvSpPr>
      <xdr:spPr>
        <a:xfrm>
          <a:off x="9983552550" y="2441652"/>
          <a:ext cx="1524000" cy="78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rtl="1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Manufa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cturing year</a:t>
          </a:r>
          <a:endParaRPr lang="en-U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r" rtl="1">
            <a:lnSpc>
              <a:spcPts val="1400"/>
            </a:lnSpc>
          </a:pPr>
          <a:endParaRPr lang="en-US" sz="1100"/>
        </a:p>
      </xdr:txBody>
    </xdr:sp>
    <xdr:clientData/>
  </xdr:twoCellAnchor>
  <xdr:twoCellAnchor>
    <xdr:from>
      <xdr:col>6</xdr:col>
      <xdr:colOff>228600</xdr:colOff>
      <xdr:row>3</xdr:row>
      <xdr:rowOff>95250</xdr:rowOff>
    </xdr:from>
    <xdr:to>
      <xdr:col>6</xdr:col>
      <xdr:colOff>1276350</xdr:colOff>
      <xdr:row>3</xdr:row>
      <xdr:rowOff>539750</xdr:rowOff>
    </xdr:to>
    <xdr:sp macro="" textlink="">
      <xdr:nvSpPr>
        <xdr:cNvPr id="5" name="مربع نص 4"/>
        <xdr:cNvSpPr txBox="1"/>
      </xdr:nvSpPr>
      <xdr:spPr>
        <a:xfrm>
          <a:off x="9984619350" y="2266950"/>
          <a:ext cx="1047750" cy="44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100" b="1">
              <a:latin typeface="Arial" pitchFamily="34" charset="0"/>
              <a:cs typeface="Arial" pitchFamily="34" charset="0"/>
            </a:rPr>
            <a:t>Type</a:t>
          </a:r>
        </a:p>
      </xdr:txBody>
    </xdr:sp>
    <xdr:clientData/>
  </xdr:twoCellAnchor>
  <xdr:twoCellAnchor>
    <xdr:from>
      <xdr:col>5</xdr:col>
      <xdr:colOff>2047874</xdr:colOff>
      <xdr:row>3</xdr:row>
      <xdr:rowOff>9524</xdr:rowOff>
    </xdr:from>
    <xdr:to>
      <xdr:col>7</xdr:col>
      <xdr:colOff>19049</xdr:colOff>
      <xdr:row>5</xdr:row>
      <xdr:rowOff>1609724</xdr:rowOff>
    </xdr:to>
    <xdr:cxnSp macro="">
      <xdr:nvCxnSpPr>
        <xdr:cNvPr id="6" name="رابط مستقيم 5"/>
        <xdr:cNvCxnSpPr/>
      </xdr:nvCxnSpPr>
      <xdr:spPr>
        <a:xfrm rot="16200000" flipH="1">
          <a:off x="9978442389" y="1890711"/>
          <a:ext cx="2247900" cy="1609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1483591</xdr:colOff>
      <xdr:row>3</xdr:row>
      <xdr:rowOff>142875</xdr:rowOff>
    </xdr:from>
    <xdr:to>
      <xdr:col>0</xdr:col>
      <xdr:colOff>2089728</xdr:colOff>
      <xdr:row>4</xdr:row>
      <xdr:rowOff>15875</xdr:rowOff>
    </xdr:to>
    <xdr:sp macro="" textlink="">
      <xdr:nvSpPr>
        <xdr:cNvPr id="2" name="مربع نص 1"/>
        <xdr:cNvSpPr txBox="1"/>
      </xdr:nvSpPr>
      <xdr:spPr>
        <a:xfrm>
          <a:off x="9891765897" y="1825625"/>
          <a:ext cx="606137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النوع</a:t>
          </a:r>
          <a:r>
            <a:rPr lang="ar-IQ" sz="1400" baseline="0"/>
            <a:t> </a:t>
          </a:r>
          <a:endParaRPr lang="en-US" sz="1400"/>
        </a:p>
      </xdr:txBody>
    </xdr:sp>
    <xdr:clientData/>
  </xdr:twoCellAnchor>
  <xdr:twoCellAnchor>
    <xdr:from>
      <xdr:col>0</xdr:col>
      <xdr:colOff>127000</xdr:colOff>
      <xdr:row>6</xdr:row>
      <xdr:rowOff>333374</xdr:rowOff>
    </xdr:from>
    <xdr:to>
      <xdr:col>0</xdr:col>
      <xdr:colOff>1047750</xdr:colOff>
      <xdr:row>6</xdr:row>
      <xdr:rowOff>762000</xdr:rowOff>
    </xdr:to>
    <xdr:sp macro="" textlink="">
      <xdr:nvSpPr>
        <xdr:cNvPr id="3" name="مربع نص 2"/>
        <xdr:cNvSpPr txBox="1"/>
      </xdr:nvSpPr>
      <xdr:spPr>
        <a:xfrm rot="10800000" flipV="1">
          <a:off x="9998173425" y="3143249"/>
          <a:ext cx="920750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المحافظة </a:t>
          </a:r>
          <a:endParaRPr lang="en-US" sz="1400" b="1"/>
        </a:p>
      </xdr:txBody>
    </xdr:sp>
    <xdr:clientData/>
  </xdr:twoCellAnchor>
  <xdr:twoCellAnchor>
    <xdr:from>
      <xdr:col>6</xdr:col>
      <xdr:colOff>381000</xdr:colOff>
      <xdr:row>3</xdr:row>
      <xdr:rowOff>111126</xdr:rowOff>
    </xdr:from>
    <xdr:to>
      <xdr:col>6</xdr:col>
      <xdr:colOff>1219200</xdr:colOff>
      <xdr:row>5</xdr:row>
      <xdr:rowOff>19050</xdr:rowOff>
    </xdr:to>
    <xdr:sp macro="" textlink="">
      <xdr:nvSpPr>
        <xdr:cNvPr id="4" name="مربع نص 3"/>
        <xdr:cNvSpPr txBox="1"/>
      </xdr:nvSpPr>
      <xdr:spPr>
        <a:xfrm>
          <a:off x="9880603175" y="1428751"/>
          <a:ext cx="838200" cy="574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400" b="1">
              <a:latin typeface="Arial" pitchFamily="34" charset="0"/>
              <a:cs typeface="Arial" pitchFamily="34" charset="0"/>
            </a:rPr>
            <a:t>Type</a:t>
          </a:r>
          <a:r>
            <a:rPr lang="en-US" sz="1400" b="1" baseline="0">
              <a:latin typeface="Arial" pitchFamily="34" charset="0"/>
              <a:cs typeface="Arial" pitchFamily="34" charset="0"/>
            </a:rPr>
            <a:t>      </a:t>
          </a:r>
          <a:endParaRPr lang="en-US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619125</xdr:colOff>
      <xdr:row>6</xdr:row>
      <xdr:rowOff>244475</xdr:rowOff>
    </xdr:from>
    <xdr:to>
      <xdr:col>6</xdr:col>
      <xdr:colOff>1339850</xdr:colOff>
      <xdr:row>6</xdr:row>
      <xdr:rowOff>698500</xdr:rowOff>
    </xdr:to>
    <xdr:sp macro="" textlink="">
      <xdr:nvSpPr>
        <xdr:cNvPr id="5" name="مربع نص 4"/>
        <xdr:cNvSpPr txBox="1"/>
      </xdr:nvSpPr>
      <xdr:spPr>
        <a:xfrm>
          <a:off x="9879545900" y="2689225"/>
          <a:ext cx="720725" cy="454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>
              <a:latin typeface="Arial" pitchFamily="34" charset="0"/>
              <a:cs typeface="Arial" pitchFamily="34" charset="0"/>
            </a:rPr>
            <a:t>Gov.</a:t>
          </a:r>
        </a:p>
      </xdr:txBody>
    </xdr:sp>
    <xdr:clientData/>
  </xdr:twoCellAnchor>
  <xdr:twoCellAnchor>
    <xdr:from>
      <xdr:col>6</xdr:col>
      <xdr:colOff>79375</xdr:colOff>
      <xdr:row>3</xdr:row>
      <xdr:rowOff>82551</xdr:rowOff>
    </xdr:from>
    <xdr:to>
      <xdr:col>6</xdr:col>
      <xdr:colOff>2349499</xdr:colOff>
      <xdr:row>6</xdr:row>
      <xdr:rowOff>746125</xdr:rowOff>
    </xdr:to>
    <xdr:cxnSp macro="">
      <xdr:nvCxnSpPr>
        <xdr:cNvPr id="6" name="رابط مستقيم 5"/>
        <xdr:cNvCxnSpPr/>
      </xdr:nvCxnSpPr>
      <xdr:spPr>
        <a:xfrm>
          <a:off x="9879472876" y="1400176"/>
          <a:ext cx="2270124" cy="14255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0</xdr:col>
      <xdr:colOff>1971674</xdr:colOff>
      <xdr:row>8</xdr:row>
      <xdr:rowOff>1390650</xdr:rowOff>
    </xdr:to>
    <xdr:cxnSp macro="">
      <xdr:nvCxnSpPr>
        <xdr:cNvPr id="2" name="Straight Connector 2"/>
        <xdr:cNvCxnSpPr/>
      </xdr:nvCxnSpPr>
      <xdr:spPr>
        <a:xfrm rot="5400000" flipH="1" flipV="1">
          <a:off x="9997344750" y="2028826"/>
          <a:ext cx="2200275" cy="10572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</xdr:row>
      <xdr:rowOff>158750</xdr:rowOff>
    </xdr:from>
    <xdr:to>
      <xdr:col>0</xdr:col>
      <xdr:colOff>1158875</xdr:colOff>
      <xdr:row>4</xdr:row>
      <xdr:rowOff>47625</xdr:rowOff>
    </xdr:to>
    <xdr:sp macro="" textlink="">
      <xdr:nvSpPr>
        <xdr:cNvPr id="3" name="TextBox 3"/>
        <xdr:cNvSpPr txBox="1"/>
      </xdr:nvSpPr>
      <xdr:spPr>
        <a:xfrm>
          <a:off x="9997919425" y="1606550"/>
          <a:ext cx="67310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ar-IQ" sz="1600" b="1"/>
            <a:t>النوع</a:t>
          </a:r>
          <a:endParaRPr lang="en-US" sz="1600" b="1"/>
        </a:p>
      </xdr:txBody>
    </xdr:sp>
    <xdr:clientData/>
  </xdr:twoCellAnchor>
  <xdr:twoCellAnchor>
    <xdr:from>
      <xdr:col>0</xdr:col>
      <xdr:colOff>1</xdr:colOff>
      <xdr:row>8</xdr:row>
      <xdr:rowOff>117475</xdr:rowOff>
    </xdr:from>
    <xdr:to>
      <xdr:col>0</xdr:col>
      <xdr:colOff>965200</xdr:colOff>
      <xdr:row>8</xdr:row>
      <xdr:rowOff>339725</xdr:rowOff>
    </xdr:to>
    <xdr:sp macro="" textlink="">
      <xdr:nvSpPr>
        <xdr:cNvPr id="4" name="TextBox 4"/>
        <xdr:cNvSpPr txBox="1"/>
      </xdr:nvSpPr>
      <xdr:spPr>
        <a:xfrm>
          <a:off x="9998008325" y="2917825"/>
          <a:ext cx="96519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600" b="1"/>
            <a:t>سنة الصنع</a:t>
          </a:r>
          <a:endParaRPr lang="en-US" sz="1600" b="1"/>
        </a:p>
      </xdr:txBody>
    </xdr:sp>
    <xdr:clientData/>
  </xdr:twoCellAnchor>
  <xdr:twoCellAnchor>
    <xdr:from>
      <xdr:col>6</xdr:col>
      <xdr:colOff>31751</xdr:colOff>
      <xdr:row>3</xdr:row>
      <xdr:rowOff>31751</xdr:rowOff>
    </xdr:from>
    <xdr:to>
      <xdr:col>6</xdr:col>
      <xdr:colOff>1282702</xdr:colOff>
      <xdr:row>8</xdr:row>
      <xdr:rowOff>460375</xdr:rowOff>
    </xdr:to>
    <xdr:cxnSp macro="">
      <xdr:nvCxnSpPr>
        <xdr:cNvPr id="5" name="Straight Connector 6"/>
        <xdr:cNvCxnSpPr/>
      </xdr:nvCxnSpPr>
      <xdr:spPr>
        <a:xfrm rot="16200000" flipH="1">
          <a:off x="9979813987" y="1744662"/>
          <a:ext cx="1781174" cy="12509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3</xdr:row>
      <xdr:rowOff>158750</xdr:rowOff>
    </xdr:from>
    <xdr:to>
      <xdr:col>6</xdr:col>
      <xdr:colOff>764215</xdr:colOff>
      <xdr:row>4</xdr:row>
      <xdr:rowOff>166134</xdr:rowOff>
    </xdr:to>
    <xdr:sp macro="" textlink="">
      <xdr:nvSpPr>
        <xdr:cNvPr id="6" name="TextBox 7"/>
        <xdr:cNvSpPr txBox="1"/>
      </xdr:nvSpPr>
      <xdr:spPr>
        <a:xfrm>
          <a:off x="9980597585" y="1606550"/>
          <a:ext cx="573715" cy="331234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400" b="1"/>
            <a:t>Type</a:t>
          </a:r>
          <a:endParaRPr lang="en-US" sz="1100" b="1"/>
        </a:p>
      </xdr:txBody>
    </xdr:sp>
    <xdr:clientData/>
  </xdr:twoCellAnchor>
  <xdr:twoCellAnchor>
    <xdr:from>
      <xdr:col>6</xdr:col>
      <xdr:colOff>349250</xdr:colOff>
      <xdr:row>8</xdr:row>
      <xdr:rowOff>165099</xdr:rowOff>
    </xdr:from>
    <xdr:to>
      <xdr:col>6</xdr:col>
      <xdr:colOff>2159000</xdr:colOff>
      <xdr:row>8</xdr:row>
      <xdr:rowOff>714375</xdr:rowOff>
    </xdr:to>
    <xdr:sp macro="" textlink="">
      <xdr:nvSpPr>
        <xdr:cNvPr id="7" name="TextBox 8"/>
        <xdr:cNvSpPr txBox="1"/>
      </xdr:nvSpPr>
      <xdr:spPr>
        <a:xfrm>
          <a:off x="9880647625" y="3482974"/>
          <a:ext cx="1809750" cy="549276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>
            <a:lnSpc>
              <a:spcPts val="1300"/>
            </a:lnSpc>
          </a:pPr>
          <a:r>
            <a:rPr lang="en-US" sz="1400" b="1">
              <a:solidFill>
                <a:schemeClr val="tx1"/>
              </a:solidFill>
            </a:rPr>
            <a:t>Manufa cturing yera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654360</xdr:colOff>
      <xdr:row>3</xdr:row>
      <xdr:rowOff>197082</xdr:rowOff>
    </xdr:from>
    <xdr:to>
      <xdr:col>0</xdr:col>
      <xdr:colOff>1209985</xdr:colOff>
      <xdr:row>3</xdr:row>
      <xdr:rowOff>592408</xdr:rowOff>
    </xdr:to>
    <xdr:sp macro="" textlink="">
      <xdr:nvSpPr>
        <xdr:cNvPr id="2" name="TextBox 1"/>
        <xdr:cNvSpPr txBox="1"/>
      </xdr:nvSpPr>
      <xdr:spPr>
        <a:xfrm>
          <a:off x="9902594619" y="2346015"/>
          <a:ext cx="555625" cy="395326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النوع</a:t>
          </a:r>
          <a:endParaRPr lang="en-US" sz="1400" b="1"/>
        </a:p>
      </xdr:txBody>
    </xdr:sp>
    <xdr:clientData/>
  </xdr:twoCellAnchor>
  <xdr:twoCellAnchor>
    <xdr:from>
      <xdr:col>0</xdr:col>
      <xdr:colOff>81313</xdr:colOff>
      <xdr:row>5</xdr:row>
      <xdr:rowOff>393003</xdr:rowOff>
    </xdr:from>
    <xdr:to>
      <xdr:col>0</xdr:col>
      <xdr:colOff>748062</xdr:colOff>
      <xdr:row>5</xdr:row>
      <xdr:rowOff>615253</xdr:rowOff>
    </xdr:to>
    <xdr:sp macro="" textlink="">
      <xdr:nvSpPr>
        <xdr:cNvPr id="3" name="TextBox 2"/>
        <xdr:cNvSpPr txBox="1"/>
      </xdr:nvSpPr>
      <xdr:spPr>
        <a:xfrm>
          <a:off x="9903056542" y="3935838"/>
          <a:ext cx="666749" cy="222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300" b="1"/>
            <a:t>المحافظة</a:t>
          </a:r>
          <a:endParaRPr lang="en-US" sz="1300" b="1"/>
        </a:p>
      </xdr:txBody>
    </xdr:sp>
    <xdr:clientData/>
  </xdr:twoCellAnchor>
  <xdr:twoCellAnchor>
    <xdr:from>
      <xdr:col>6</xdr:col>
      <xdr:colOff>31750</xdr:colOff>
      <xdr:row>3</xdr:row>
      <xdr:rowOff>142875</xdr:rowOff>
    </xdr:from>
    <xdr:to>
      <xdr:col>6</xdr:col>
      <xdr:colOff>698500</xdr:colOff>
      <xdr:row>3</xdr:row>
      <xdr:rowOff>508000</xdr:rowOff>
    </xdr:to>
    <xdr:sp macro="" textlink="">
      <xdr:nvSpPr>
        <xdr:cNvPr id="4" name="TextBox 3"/>
        <xdr:cNvSpPr txBox="1"/>
      </xdr:nvSpPr>
      <xdr:spPr>
        <a:xfrm>
          <a:off x="9978920225" y="2286000"/>
          <a:ext cx="666750" cy="3651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/>
            <a:t>Type</a:t>
          </a:r>
          <a:endParaRPr lang="en-US" sz="1100" b="1"/>
        </a:p>
      </xdr:txBody>
    </xdr:sp>
    <xdr:clientData/>
  </xdr:twoCellAnchor>
  <xdr:twoCellAnchor>
    <xdr:from>
      <xdr:col>6</xdr:col>
      <xdr:colOff>462310</xdr:colOff>
      <xdr:row>5</xdr:row>
      <xdr:rowOff>356219</xdr:rowOff>
    </xdr:from>
    <xdr:to>
      <xdr:col>6</xdr:col>
      <xdr:colOff>1097310</xdr:colOff>
      <xdr:row>6</xdr:row>
      <xdr:rowOff>22844</xdr:rowOff>
    </xdr:to>
    <xdr:sp macro="" textlink="">
      <xdr:nvSpPr>
        <xdr:cNvPr id="5" name="TextBox 4"/>
        <xdr:cNvSpPr txBox="1"/>
      </xdr:nvSpPr>
      <xdr:spPr>
        <a:xfrm>
          <a:off x="9892566654" y="3899054"/>
          <a:ext cx="635000" cy="36357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/>
            <a:t>GOV.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3</xdr:row>
      <xdr:rowOff>76200</xdr:rowOff>
    </xdr:from>
    <xdr:to>
      <xdr:col>7</xdr:col>
      <xdr:colOff>1393860</xdr:colOff>
      <xdr:row>3</xdr:row>
      <xdr:rowOff>388460</xdr:rowOff>
    </xdr:to>
    <xdr:sp macro="" textlink="">
      <xdr:nvSpPr>
        <xdr:cNvPr id="2" name="مربع نص 1"/>
        <xdr:cNvSpPr txBox="1"/>
      </xdr:nvSpPr>
      <xdr:spPr>
        <a:xfrm flipH="1">
          <a:off x="9984978090" y="2152650"/>
          <a:ext cx="841410" cy="31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Type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990602</xdr:colOff>
      <xdr:row>5</xdr:row>
      <xdr:rowOff>247650</xdr:rowOff>
    </xdr:from>
    <xdr:to>
      <xdr:col>7</xdr:col>
      <xdr:colOff>1828801</xdr:colOff>
      <xdr:row>5</xdr:row>
      <xdr:rowOff>674574</xdr:rowOff>
    </xdr:to>
    <xdr:sp macro="" textlink="">
      <xdr:nvSpPr>
        <xdr:cNvPr id="3" name="مربع نص 2"/>
        <xdr:cNvSpPr txBox="1"/>
      </xdr:nvSpPr>
      <xdr:spPr>
        <a:xfrm flipH="1">
          <a:off x="9984543149" y="3562350"/>
          <a:ext cx="838199" cy="426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Gov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57150</xdr:colOff>
      <xdr:row>5</xdr:row>
      <xdr:rowOff>457200</xdr:rowOff>
    </xdr:from>
    <xdr:to>
      <xdr:col>0</xdr:col>
      <xdr:colOff>912784</xdr:colOff>
      <xdr:row>5</xdr:row>
      <xdr:rowOff>829742</xdr:rowOff>
    </xdr:to>
    <xdr:sp macro="" textlink="">
      <xdr:nvSpPr>
        <xdr:cNvPr id="4" name="مربع نص 3"/>
        <xdr:cNvSpPr txBox="1"/>
      </xdr:nvSpPr>
      <xdr:spPr>
        <a:xfrm>
          <a:off x="9999870491" y="3409950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800" b="1">
              <a:latin typeface="Simplified Arabic" pitchFamily="18" charset="-78"/>
              <a:cs typeface="+mn-cs"/>
            </a:rPr>
            <a:t>المحافظة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</xdr:row>
      <xdr:rowOff>111125</xdr:rowOff>
    </xdr:from>
    <xdr:to>
      <xdr:col>1</xdr:col>
      <xdr:colOff>1057275</xdr:colOff>
      <xdr:row>3</xdr:row>
      <xdr:rowOff>428625</xdr:rowOff>
    </xdr:to>
    <xdr:sp macro="" textlink="">
      <xdr:nvSpPr>
        <xdr:cNvPr id="2" name="مربع نص 1"/>
        <xdr:cNvSpPr txBox="1"/>
      </xdr:nvSpPr>
      <xdr:spPr>
        <a:xfrm>
          <a:off x="9990467700" y="1720850"/>
          <a:ext cx="10414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نوع الوقود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0</xdr:col>
      <xdr:colOff>342900</xdr:colOff>
      <xdr:row>3</xdr:row>
      <xdr:rowOff>622300</xdr:rowOff>
    </xdr:from>
    <xdr:to>
      <xdr:col>1</xdr:col>
      <xdr:colOff>371475</xdr:colOff>
      <xdr:row>3</xdr:row>
      <xdr:rowOff>936625</xdr:rowOff>
    </xdr:to>
    <xdr:sp macro="" textlink="">
      <xdr:nvSpPr>
        <xdr:cNvPr id="3" name="مربع نص 2"/>
        <xdr:cNvSpPr txBox="1"/>
      </xdr:nvSpPr>
      <xdr:spPr>
        <a:xfrm>
          <a:off x="9991153500" y="22320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النوع 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6</xdr:col>
      <xdr:colOff>383323</xdr:colOff>
      <xdr:row>3</xdr:row>
      <xdr:rowOff>15876</xdr:rowOff>
    </xdr:from>
    <xdr:to>
      <xdr:col>7</xdr:col>
      <xdr:colOff>243933</xdr:colOff>
      <xdr:row>3</xdr:row>
      <xdr:rowOff>394940</xdr:rowOff>
    </xdr:to>
    <xdr:sp macro="" textlink="">
      <xdr:nvSpPr>
        <xdr:cNvPr id="4" name="مربع نص 4"/>
        <xdr:cNvSpPr txBox="1"/>
      </xdr:nvSpPr>
      <xdr:spPr>
        <a:xfrm flipH="1">
          <a:off x="9984175392" y="1625601"/>
          <a:ext cx="1241735" cy="37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Arial" pitchFamily="34" charset="0"/>
              <a:cs typeface="Arial" pitchFamily="34" charset="0"/>
            </a:rPr>
            <a:t>Type of fuel</a:t>
          </a:r>
        </a:p>
      </xdr:txBody>
    </xdr:sp>
    <xdr:clientData/>
  </xdr:twoCellAnchor>
  <xdr:twoCellAnchor>
    <xdr:from>
      <xdr:col>7</xdr:col>
      <xdr:colOff>406555</xdr:colOff>
      <xdr:row>3</xdr:row>
      <xdr:rowOff>349250</xdr:rowOff>
    </xdr:from>
    <xdr:to>
      <xdr:col>7</xdr:col>
      <xdr:colOff>1208051</xdr:colOff>
      <xdr:row>3</xdr:row>
      <xdr:rowOff>952500</xdr:rowOff>
    </xdr:to>
    <xdr:sp macro="" textlink="">
      <xdr:nvSpPr>
        <xdr:cNvPr id="5" name="مربع نص 5"/>
        <xdr:cNvSpPr txBox="1"/>
      </xdr:nvSpPr>
      <xdr:spPr>
        <a:xfrm flipH="1">
          <a:off x="9983211274" y="1958975"/>
          <a:ext cx="801496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Arial" pitchFamily="34" charset="0"/>
              <a:cs typeface="Arial" pitchFamily="34" charset="0"/>
            </a:rPr>
            <a:t>Type</a:t>
          </a:r>
          <a:r>
            <a:rPr lang="ar-SA" sz="1200" b="1">
              <a:latin typeface="Arial" pitchFamily="34" charset="0"/>
              <a:cs typeface="Arial" pitchFamily="34" charset="0"/>
            </a:rPr>
            <a:t> 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90</xdr:col>
      <xdr:colOff>73026</xdr:colOff>
      <xdr:row>1</xdr:row>
      <xdr:rowOff>400048</xdr:rowOff>
    </xdr:from>
    <xdr:to>
      <xdr:col>91</xdr:col>
      <xdr:colOff>222251</xdr:colOff>
      <xdr:row>2</xdr:row>
      <xdr:rowOff>177800</xdr:rowOff>
    </xdr:to>
    <xdr:sp macro="" textlink="">
      <xdr:nvSpPr>
        <xdr:cNvPr id="6" name="مربع نص 5"/>
        <xdr:cNvSpPr txBox="1"/>
      </xdr:nvSpPr>
      <xdr:spPr>
        <a:xfrm>
          <a:off x="9927723349" y="933448"/>
          <a:ext cx="758825" cy="444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نوع</a:t>
          </a:r>
          <a:r>
            <a:rPr lang="ar-IQ" sz="1200" b="1" baseline="0"/>
            <a:t> الوقود</a:t>
          </a:r>
          <a:endParaRPr lang="en-US" sz="1200" b="1"/>
        </a:p>
      </xdr:txBody>
    </xdr:sp>
    <xdr:clientData/>
  </xdr:twoCellAnchor>
  <xdr:twoCellAnchor>
    <xdr:from>
      <xdr:col>89</xdr:col>
      <xdr:colOff>28575</xdr:colOff>
      <xdr:row>2</xdr:row>
      <xdr:rowOff>107950</xdr:rowOff>
    </xdr:from>
    <xdr:to>
      <xdr:col>89</xdr:col>
      <xdr:colOff>600075</xdr:colOff>
      <xdr:row>2</xdr:row>
      <xdr:rowOff>355600</xdr:rowOff>
    </xdr:to>
    <xdr:sp macro="" textlink="">
      <xdr:nvSpPr>
        <xdr:cNvPr id="7" name="مربع نص 6"/>
        <xdr:cNvSpPr txBox="1"/>
      </xdr:nvSpPr>
      <xdr:spPr>
        <a:xfrm>
          <a:off x="9928564725" y="1308100"/>
          <a:ext cx="571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96</xdr:col>
      <xdr:colOff>254000</xdr:colOff>
      <xdr:row>1</xdr:row>
      <xdr:rowOff>428624</xdr:rowOff>
    </xdr:from>
    <xdr:to>
      <xdr:col>98</xdr:col>
      <xdr:colOff>228601</xdr:colOff>
      <xdr:row>2</xdr:row>
      <xdr:rowOff>111125</xdr:rowOff>
    </xdr:to>
    <xdr:sp macro="" textlink="">
      <xdr:nvSpPr>
        <xdr:cNvPr id="8" name="مربع نص 7"/>
        <xdr:cNvSpPr txBox="1"/>
      </xdr:nvSpPr>
      <xdr:spPr>
        <a:xfrm>
          <a:off x="9923449799" y="962024"/>
          <a:ext cx="1193801" cy="349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 of fuel</a:t>
          </a:r>
        </a:p>
      </xdr:txBody>
    </xdr:sp>
    <xdr:clientData/>
  </xdr:twoCellAnchor>
  <xdr:twoCellAnchor>
    <xdr:from>
      <xdr:col>98</xdr:col>
      <xdr:colOff>371475</xdr:colOff>
      <xdr:row>1</xdr:row>
      <xdr:rowOff>644526</xdr:rowOff>
    </xdr:from>
    <xdr:to>
      <xdr:col>99</xdr:col>
      <xdr:colOff>349251</xdr:colOff>
      <xdr:row>2</xdr:row>
      <xdr:rowOff>317501</xdr:rowOff>
    </xdr:to>
    <xdr:sp macro="" textlink="">
      <xdr:nvSpPr>
        <xdr:cNvPr id="9" name="مربع نص 8"/>
        <xdr:cNvSpPr txBox="1"/>
      </xdr:nvSpPr>
      <xdr:spPr>
        <a:xfrm>
          <a:off x="9922719549" y="1177926"/>
          <a:ext cx="587376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608630</xdr:colOff>
      <xdr:row>3</xdr:row>
      <xdr:rowOff>115913</xdr:rowOff>
    </xdr:from>
    <xdr:to>
      <xdr:col>1</xdr:col>
      <xdr:colOff>0</xdr:colOff>
      <xdr:row>3</xdr:row>
      <xdr:rowOff>439764</xdr:rowOff>
    </xdr:to>
    <xdr:sp macro="" textlink="">
      <xdr:nvSpPr>
        <xdr:cNvPr id="2" name="مربع نص 1"/>
        <xdr:cNvSpPr txBox="1"/>
      </xdr:nvSpPr>
      <xdr:spPr>
        <a:xfrm>
          <a:off x="9999965095" y="1763738"/>
          <a:ext cx="10287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SA" sz="1200" b="1">
              <a:latin typeface="Simplified Arabic" pitchFamily="18" charset="-78"/>
              <a:cs typeface="+mn-cs"/>
            </a:rPr>
            <a:t>النوع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0</xdr:col>
      <xdr:colOff>121726</xdr:colOff>
      <xdr:row>6</xdr:row>
      <xdr:rowOff>251588</xdr:rowOff>
    </xdr:from>
    <xdr:to>
      <xdr:col>0</xdr:col>
      <xdr:colOff>977360</xdr:colOff>
      <xdr:row>6</xdr:row>
      <xdr:rowOff>624130</xdr:rowOff>
    </xdr:to>
    <xdr:sp macro="" textlink="">
      <xdr:nvSpPr>
        <xdr:cNvPr id="3" name="مربع نص 2"/>
        <xdr:cNvSpPr txBox="1"/>
      </xdr:nvSpPr>
      <xdr:spPr>
        <a:xfrm>
          <a:off x="10001129890" y="4004438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200" b="1">
              <a:latin typeface="Simplified Arabic" pitchFamily="18" charset="-78"/>
              <a:cs typeface="+mn-cs"/>
            </a:rPr>
            <a:t>المحافظة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7</xdr:col>
      <xdr:colOff>910631</xdr:colOff>
      <xdr:row>3</xdr:row>
      <xdr:rowOff>190500</xdr:rowOff>
    </xdr:from>
    <xdr:to>
      <xdr:col>7</xdr:col>
      <xdr:colOff>1752041</xdr:colOff>
      <xdr:row>3</xdr:row>
      <xdr:rowOff>509722</xdr:rowOff>
    </xdr:to>
    <xdr:sp macro="" textlink="">
      <xdr:nvSpPr>
        <xdr:cNvPr id="4" name="مربع نص 3"/>
        <xdr:cNvSpPr txBox="1"/>
      </xdr:nvSpPr>
      <xdr:spPr>
        <a:xfrm flipH="1">
          <a:off x="9986162959" y="2533650"/>
          <a:ext cx="841410" cy="31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>
              <a:latin typeface="Times New Roman" pitchFamily="18" charset="0"/>
              <a:cs typeface="Times New Roman" pitchFamily="18" charset="0"/>
            </a:rPr>
            <a:t>Type</a:t>
          </a:r>
        </a:p>
      </xdr:txBody>
    </xdr:sp>
    <xdr:clientData/>
  </xdr:twoCellAnchor>
  <xdr:twoCellAnchor>
    <xdr:from>
      <xdr:col>7</xdr:col>
      <xdr:colOff>1333501</xdr:colOff>
      <xdr:row>6</xdr:row>
      <xdr:rowOff>304800</xdr:rowOff>
    </xdr:from>
    <xdr:to>
      <xdr:col>7</xdr:col>
      <xdr:colOff>1946464</xdr:colOff>
      <xdr:row>6</xdr:row>
      <xdr:rowOff>730250</xdr:rowOff>
    </xdr:to>
    <xdr:sp macro="" textlink="">
      <xdr:nvSpPr>
        <xdr:cNvPr id="5" name="مربع نص 4"/>
        <xdr:cNvSpPr txBox="1"/>
      </xdr:nvSpPr>
      <xdr:spPr>
        <a:xfrm flipH="1">
          <a:off x="9985968536" y="4057650"/>
          <a:ext cx="612963" cy="425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>
              <a:latin typeface="Times New Roman" pitchFamily="18" charset="0"/>
              <a:cs typeface="Times New Roman" pitchFamily="18" charset="0"/>
            </a:rPr>
            <a:t>Gov.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44</xdr:col>
      <xdr:colOff>514350</xdr:colOff>
      <xdr:row>3</xdr:row>
      <xdr:rowOff>606425</xdr:rowOff>
    </xdr:from>
    <xdr:to>
      <xdr:col>45</xdr:col>
      <xdr:colOff>161925</xdr:colOff>
      <xdr:row>4</xdr:row>
      <xdr:rowOff>177800</xdr:rowOff>
    </xdr:to>
    <xdr:sp macro="" textlink="">
      <xdr:nvSpPr>
        <xdr:cNvPr id="6" name="مربع نص 5"/>
        <xdr:cNvSpPr txBox="1"/>
      </xdr:nvSpPr>
      <xdr:spPr>
        <a:xfrm>
          <a:off x="9950338875" y="22542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>
              <a:solidFill>
                <a:sysClr val="windowText" lastClr="000000"/>
              </a:solidFill>
            </a:rPr>
            <a:t>*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88</xdr:col>
      <xdr:colOff>185658</xdr:colOff>
      <xdr:row>1</xdr:row>
      <xdr:rowOff>652866</xdr:rowOff>
    </xdr:from>
    <xdr:to>
      <xdr:col>89</xdr:col>
      <xdr:colOff>57958</xdr:colOff>
      <xdr:row>2</xdr:row>
      <xdr:rowOff>289947</xdr:rowOff>
    </xdr:to>
    <xdr:sp macro="" textlink="">
      <xdr:nvSpPr>
        <xdr:cNvPr id="7" name="مربع نص 6"/>
        <xdr:cNvSpPr txBox="1"/>
      </xdr:nvSpPr>
      <xdr:spPr>
        <a:xfrm>
          <a:off x="9930935642" y="1110066"/>
          <a:ext cx="481900" cy="30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النوع</a:t>
          </a:r>
          <a:endParaRPr lang="en-US" sz="1100" b="1"/>
        </a:p>
      </xdr:txBody>
    </xdr:sp>
    <xdr:clientData/>
  </xdr:twoCellAnchor>
  <xdr:twoCellAnchor>
    <xdr:from>
      <xdr:col>76</xdr:col>
      <xdr:colOff>33258</xdr:colOff>
      <xdr:row>3</xdr:row>
      <xdr:rowOff>245874</xdr:rowOff>
    </xdr:from>
    <xdr:to>
      <xdr:col>77</xdr:col>
      <xdr:colOff>10332</xdr:colOff>
      <xdr:row>3</xdr:row>
      <xdr:rowOff>483999</xdr:rowOff>
    </xdr:to>
    <xdr:sp macro="" textlink="">
      <xdr:nvSpPr>
        <xdr:cNvPr id="8" name="مربع نص 7"/>
        <xdr:cNvSpPr txBox="1"/>
      </xdr:nvSpPr>
      <xdr:spPr>
        <a:xfrm>
          <a:off x="9930983268" y="1893699"/>
          <a:ext cx="5866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المحافظة</a:t>
          </a:r>
          <a:endParaRPr lang="en-US" sz="1100" b="1"/>
        </a:p>
      </xdr:txBody>
    </xdr:sp>
    <xdr:clientData/>
  </xdr:twoCellAnchor>
  <xdr:oneCellAnchor>
    <xdr:from>
      <xdr:col>106</xdr:col>
      <xdr:colOff>357914</xdr:colOff>
      <xdr:row>1</xdr:row>
      <xdr:rowOff>600559</xdr:rowOff>
    </xdr:from>
    <xdr:ext cx="581025" cy="264560"/>
    <xdr:sp macro="" textlink="">
      <xdr:nvSpPr>
        <xdr:cNvPr id="9" name="مربع نص 8"/>
        <xdr:cNvSpPr txBox="1"/>
      </xdr:nvSpPr>
      <xdr:spPr>
        <a:xfrm>
          <a:off x="9919691461" y="1057759"/>
          <a:ext cx="58102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en-US" sz="1100" b="1"/>
            <a:t>Type</a:t>
          </a:r>
        </a:p>
      </xdr:txBody>
    </xdr:sp>
    <xdr:clientData/>
  </xdr:oneCellAnchor>
  <xdr:twoCellAnchor>
    <xdr:from>
      <xdr:col>94</xdr:col>
      <xdr:colOff>434114</xdr:colOff>
      <xdr:row>3</xdr:row>
      <xdr:rowOff>160148</xdr:rowOff>
    </xdr:from>
    <xdr:to>
      <xdr:col>95</xdr:col>
      <xdr:colOff>458814</xdr:colOff>
      <xdr:row>3</xdr:row>
      <xdr:rowOff>379223</xdr:rowOff>
    </xdr:to>
    <xdr:sp macro="" textlink="">
      <xdr:nvSpPr>
        <xdr:cNvPr id="10" name="مربع نص 9"/>
        <xdr:cNvSpPr txBox="1"/>
      </xdr:nvSpPr>
      <xdr:spPr>
        <a:xfrm>
          <a:off x="9919561986" y="1807973"/>
          <a:ext cx="634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100" b="1"/>
            <a:t>Gov.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</xdr:row>
      <xdr:rowOff>111125</xdr:rowOff>
    </xdr:from>
    <xdr:to>
      <xdr:col>1</xdr:col>
      <xdr:colOff>1057275</xdr:colOff>
      <xdr:row>3</xdr:row>
      <xdr:rowOff>428625</xdr:rowOff>
    </xdr:to>
    <xdr:sp macro="" textlink="">
      <xdr:nvSpPr>
        <xdr:cNvPr id="2" name="مربع نص 1"/>
        <xdr:cNvSpPr txBox="1"/>
      </xdr:nvSpPr>
      <xdr:spPr>
        <a:xfrm>
          <a:off x="9989810475" y="1911350"/>
          <a:ext cx="10414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نوع الوقود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0</xdr:col>
      <xdr:colOff>342900</xdr:colOff>
      <xdr:row>3</xdr:row>
      <xdr:rowOff>622300</xdr:rowOff>
    </xdr:from>
    <xdr:to>
      <xdr:col>1</xdr:col>
      <xdr:colOff>371475</xdr:colOff>
      <xdr:row>3</xdr:row>
      <xdr:rowOff>936625</xdr:rowOff>
    </xdr:to>
    <xdr:sp macro="" textlink="">
      <xdr:nvSpPr>
        <xdr:cNvPr id="3" name="مربع نص 2"/>
        <xdr:cNvSpPr txBox="1"/>
      </xdr:nvSpPr>
      <xdr:spPr>
        <a:xfrm>
          <a:off x="9990496275" y="24225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النوع 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6</xdr:col>
      <xdr:colOff>383323</xdr:colOff>
      <xdr:row>3</xdr:row>
      <xdr:rowOff>15876</xdr:rowOff>
    </xdr:from>
    <xdr:to>
      <xdr:col>7</xdr:col>
      <xdr:colOff>243933</xdr:colOff>
      <xdr:row>3</xdr:row>
      <xdr:rowOff>394940</xdr:rowOff>
    </xdr:to>
    <xdr:sp macro="" textlink="">
      <xdr:nvSpPr>
        <xdr:cNvPr id="4" name="مربع نص 4"/>
        <xdr:cNvSpPr txBox="1"/>
      </xdr:nvSpPr>
      <xdr:spPr>
        <a:xfrm flipH="1">
          <a:off x="9984032517" y="1816101"/>
          <a:ext cx="1241735" cy="37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Times New Roman" pitchFamily="18" charset="0"/>
              <a:cs typeface="+mn-cs"/>
            </a:rPr>
            <a:t>Type of fuel</a:t>
          </a:r>
        </a:p>
      </xdr:txBody>
    </xdr:sp>
    <xdr:clientData/>
  </xdr:twoCellAnchor>
  <xdr:twoCellAnchor>
    <xdr:from>
      <xdr:col>7</xdr:col>
      <xdr:colOff>406555</xdr:colOff>
      <xdr:row>3</xdr:row>
      <xdr:rowOff>349250</xdr:rowOff>
    </xdr:from>
    <xdr:to>
      <xdr:col>7</xdr:col>
      <xdr:colOff>1208051</xdr:colOff>
      <xdr:row>3</xdr:row>
      <xdr:rowOff>952500</xdr:rowOff>
    </xdr:to>
    <xdr:sp macro="" textlink="">
      <xdr:nvSpPr>
        <xdr:cNvPr id="5" name="مربع نص 5"/>
        <xdr:cNvSpPr txBox="1"/>
      </xdr:nvSpPr>
      <xdr:spPr>
        <a:xfrm flipH="1">
          <a:off x="9983068399" y="2149475"/>
          <a:ext cx="801496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Times New Roman" pitchFamily="18" charset="0"/>
              <a:cs typeface="+mn-cs"/>
            </a:rPr>
            <a:t>Type</a:t>
          </a:r>
          <a:r>
            <a:rPr lang="ar-SA" sz="1200" b="1">
              <a:latin typeface="Times New Roman" pitchFamily="18" charset="0"/>
              <a:cs typeface="+mn-cs"/>
            </a:rPr>
            <a:t> </a:t>
          </a:r>
          <a:endParaRPr lang="en-US" sz="1200" b="1">
            <a:latin typeface="Times New Roman" pitchFamily="18" charset="0"/>
            <a:cs typeface="+mn-cs"/>
          </a:endParaRPr>
        </a:p>
      </xdr:txBody>
    </xdr:sp>
    <xdr:clientData/>
  </xdr:twoCellAnchor>
  <xdr:twoCellAnchor>
    <xdr:from>
      <xdr:col>87</xdr:col>
      <xdr:colOff>73026</xdr:colOff>
      <xdr:row>1</xdr:row>
      <xdr:rowOff>400048</xdr:rowOff>
    </xdr:from>
    <xdr:to>
      <xdr:col>88</xdr:col>
      <xdr:colOff>222251</xdr:colOff>
      <xdr:row>2</xdr:row>
      <xdr:rowOff>177800</xdr:rowOff>
    </xdr:to>
    <xdr:sp macro="" textlink="">
      <xdr:nvSpPr>
        <xdr:cNvPr id="6" name="مربع نص 5"/>
        <xdr:cNvSpPr txBox="1"/>
      </xdr:nvSpPr>
      <xdr:spPr>
        <a:xfrm>
          <a:off x="9927113749" y="952498"/>
          <a:ext cx="758825" cy="615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نوع</a:t>
          </a:r>
          <a:r>
            <a:rPr lang="ar-IQ" sz="1200" b="1" baseline="0"/>
            <a:t> الوقود</a:t>
          </a:r>
          <a:endParaRPr lang="en-US" sz="1200" b="1"/>
        </a:p>
      </xdr:txBody>
    </xdr:sp>
    <xdr:clientData/>
  </xdr:twoCellAnchor>
  <xdr:twoCellAnchor>
    <xdr:from>
      <xdr:col>86</xdr:col>
      <xdr:colOff>28575</xdr:colOff>
      <xdr:row>2</xdr:row>
      <xdr:rowOff>107950</xdr:rowOff>
    </xdr:from>
    <xdr:to>
      <xdr:col>86</xdr:col>
      <xdr:colOff>600075</xdr:colOff>
      <xdr:row>2</xdr:row>
      <xdr:rowOff>355600</xdr:rowOff>
    </xdr:to>
    <xdr:sp macro="" textlink="">
      <xdr:nvSpPr>
        <xdr:cNvPr id="7" name="مربع نص 6"/>
        <xdr:cNvSpPr txBox="1"/>
      </xdr:nvSpPr>
      <xdr:spPr>
        <a:xfrm>
          <a:off x="9927955125" y="1498600"/>
          <a:ext cx="571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93</xdr:col>
      <xdr:colOff>254000</xdr:colOff>
      <xdr:row>1</xdr:row>
      <xdr:rowOff>428624</xdr:rowOff>
    </xdr:from>
    <xdr:to>
      <xdr:col>95</xdr:col>
      <xdr:colOff>228601</xdr:colOff>
      <xdr:row>2</xdr:row>
      <xdr:rowOff>111125</xdr:rowOff>
    </xdr:to>
    <xdr:sp macro="" textlink="">
      <xdr:nvSpPr>
        <xdr:cNvPr id="8" name="مربع نص 7"/>
        <xdr:cNvSpPr txBox="1"/>
      </xdr:nvSpPr>
      <xdr:spPr>
        <a:xfrm>
          <a:off x="9922840199" y="981074"/>
          <a:ext cx="1193801" cy="520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 of fuel</a:t>
          </a:r>
        </a:p>
      </xdr:txBody>
    </xdr:sp>
    <xdr:clientData/>
  </xdr:twoCellAnchor>
  <xdr:twoCellAnchor>
    <xdr:from>
      <xdr:col>95</xdr:col>
      <xdr:colOff>371475</xdr:colOff>
      <xdr:row>1</xdr:row>
      <xdr:rowOff>644526</xdr:rowOff>
    </xdr:from>
    <xdr:to>
      <xdr:col>96</xdr:col>
      <xdr:colOff>349251</xdr:colOff>
      <xdr:row>2</xdr:row>
      <xdr:rowOff>317501</xdr:rowOff>
    </xdr:to>
    <xdr:sp macro="" textlink="">
      <xdr:nvSpPr>
        <xdr:cNvPr id="9" name="مربع نص 8"/>
        <xdr:cNvSpPr txBox="1"/>
      </xdr:nvSpPr>
      <xdr:spPr>
        <a:xfrm>
          <a:off x="9922109949" y="1196976"/>
          <a:ext cx="587376" cy="511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967863</xdr:colOff>
      <xdr:row>3</xdr:row>
      <xdr:rowOff>190499</xdr:rowOff>
    </xdr:from>
    <xdr:to>
      <xdr:col>0</xdr:col>
      <xdr:colOff>1628468</xdr:colOff>
      <xdr:row>4</xdr:row>
      <xdr:rowOff>423862</xdr:rowOff>
    </xdr:to>
    <xdr:sp macro="" textlink="">
      <xdr:nvSpPr>
        <xdr:cNvPr id="2" name="مربع نص 1"/>
        <xdr:cNvSpPr txBox="1"/>
      </xdr:nvSpPr>
      <xdr:spPr>
        <a:xfrm>
          <a:off x="29655221032" y="2690812"/>
          <a:ext cx="660605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النوع</a:t>
          </a:r>
          <a:r>
            <a:rPr lang="ar-IQ" sz="1200"/>
            <a:t> </a:t>
          </a:r>
          <a:endParaRPr lang="en-US" sz="1200"/>
        </a:p>
      </xdr:txBody>
    </xdr:sp>
    <xdr:clientData/>
  </xdr:twoCellAnchor>
  <xdr:twoCellAnchor>
    <xdr:from>
      <xdr:col>0</xdr:col>
      <xdr:colOff>15364</xdr:colOff>
      <xdr:row>8</xdr:row>
      <xdr:rowOff>39944</xdr:rowOff>
    </xdr:from>
    <xdr:to>
      <xdr:col>0</xdr:col>
      <xdr:colOff>958338</xdr:colOff>
      <xdr:row>8</xdr:row>
      <xdr:rowOff>550607</xdr:rowOff>
    </xdr:to>
    <xdr:sp macro="" textlink="">
      <xdr:nvSpPr>
        <xdr:cNvPr id="3" name="مربع نص 2"/>
        <xdr:cNvSpPr txBox="1"/>
      </xdr:nvSpPr>
      <xdr:spPr>
        <a:xfrm>
          <a:off x="29493899487" y="5107244"/>
          <a:ext cx="942974" cy="51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سنة الصنع</a:t>
          </a:r>
          <a:endParaRPr lang="en-US" sz="1200" b="1"/>
        </a:p>
      </xdr:txBody>
    </xdr:sp>
    <xdr:clientData/>
  </xdr:twoCellAnchor>
  <xdr:twoCellAnchor>
    <xdr:from>
      <xdr:col>0</xdr:col>
      <xdr:colOff>1</xdr:colOff>
      <xdr:row>3</xdr:row>
      <xdr:rowOff>42865</xdr:rowOff>
    </xdr:from>
    <xdr:to>
      <xdr:col>0</xdr:col>
      <xdr:colOff>1714500</xdr:colOff>
      <xdr:row>8</xdr:row>
      <xdr:rowOff>809629</xdr:rowOff>
    </xdr:to>
    <xdr:cxnSp macro="">
      <xdr:nvCxnSpPr>
        <xdr:cNvPr id="4" name="رابط مستقيم 3"/>
        <xdr:cNvCxnSpPr/>
      </xdr:nvCxnSpPr>
      <xdr:spPr>
        <a:xfrm rot="5400000">
          <a:off x="29654322993" y="3355185"/>
          <a:ext cx="3338514" cy="17144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2452687</xdr:colOff>
      <xdr:row>3</xdr:row>
      <xdr:rowOff>61913</xdr:rowOff>
    </xdr:from>
    <xdr:to>
      <xdr:col>7</xdr:col>
      <xdr:colOff>2271712</xdr:colOff>
      <xdr:row>3</xdr:row>
      <xdr:rowOff>666750</xdr:rowOff>
    </xdr:to>
    <xdr:sp macro="" textlink="">
      <xdr:nvSpPr>
        <xdr:cNvPr id="5" name="مربع نص 4"/>
        <xdr:cNvSpPr txBox="1"/>
      </xdr:nvSpPr>
      <xdr:spPr>
        <a:xfrm>
          <a:off x="29636599350" y="2562226"/>
          <a:ext cx="2462213" cy="604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cs typeface="+mn-cs"/>
            </a:rPr>
            <a:t>Type</a:t>
          </a:r>
        </a:p>
      </xdr:txBody>
    </xdr:sp>
    <xdr:clientData/>
  </xdr:twoCellAnchor>
  <xdr:twoCellAnchor>
    <xdr:from>
      <xdr:col>7</xdr:col>
      <xdr:colOff>485587</xdr:colOff>
      <xdr:row>7</xdr:row>
      <xdr:rowOff>56029</xdr:rowOff>
    </xdr:from>
    <xdr:to>
      <xdr:col>8</xdr:col>
      <xdr:colOff>0</xdr:colOff>
      <xdr:row>9</xdr:row>
      <xdr:rowOff>0</xdr:rowOff>
    </xdr:to>
    <xdr:sp macro="" textlink="">
      <xdr:nvSpPr>
        <xdr:cNvPr id="6" name="مربع نص 5"/>
        <xdr:cNvSpPr txBox="1"/>
      </xdr:nvSpPr>
      <xdr:spPr>
        <a:xfrm>
          <a:off x="29481379645" y="4866154"/>
          <a:ext cx="1400668" cy="1106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cs typeface="+mn-cs"/>
            </a:rPr>
            <a:t>Manufa</a:t>
          </a:r>
          <a:r>
            <a:rPr lang="en-US" sz="1200" b="1" baseline="0">
              <a:cs typeface="+mn-cs"/>
            </a:rPr>
            <a:t> cturing year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7</xdr:col>
      <xdr:colOff>95250</xdr:colOff>
      <xdr:row>3</xdr:row>
      <xdr:rowOff>52387</xdr:rowOff>
    </xdr:from>
    <xdr:to>
      <xdr:col>7</xdr:col>
      <xdr:colOff>2338386</xdr:colOff>
      <xdr:row>8</xdr:row>
      <xdr:rowOff>690565</xdr:rowOff>
    </xdr:to>
    <xdr:cxnSp macro="">
      <xdr:nvCxnSpPr>
        <xdr:cNvPr id="7" name="رابط مستقيم 6"/>
        <xdr:cNvCxnSpPr/>
      </xdr:nvCxnSpPr>
      <xdr:spPr>
        <a:xfrm rot="16200000" flipH="1">
          <a:off x="29635215843" y="3036096"/>
          <a:ext cx="3209928" cy="224313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951530</xdr:colOff>
      <xdr:row>3</xdr:row>
      <xdr:rowOff>96863</xdr:rowOff>
    </xdr:from>
    <xdr:to>
      <xdr:col>1</xdr:col>
      <xdr:colOff>342900</xdr:colOff>
      <xdr:row>3</xdr:row>
      <xdr:rowOff>420714</xdr:rowOff>
    </xdr:to>
    <xdr:sp macro="" textlink="">
      <xdr:nvSpPr>
        <xdr:cNvPr id="2" name="مربع نص 1"/>
        <xdr:cNvSpPr txBox="1"/>
      </xdr:nvSpPr>
      <xdr:spPr>
        <a:xfrm>
          <a:off x="10000640400" y="2097113"/>
          <a:ext cx="120112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SA" sz="1200" b="1">
              <a:latin typeface="Simplified Arabic" pitchFamily="18" charset="-78"/>
              <a:cs typeface="+mn-cs"/>
            </a:rPr>
            <a:t>النوع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0</xdr:col>
      <xdr:colOff>64576</xdr:colOff>
      <xdr:row>6</xdr:row>
      <xdr:rowOff>365888</xdr:rowOff>
    </xdr:from>
    <xdr:to>
      <xdr:col>0</xdr:col>
      <xdr:colOff>920210</xdr:colOff>
      <xdr:row>6</xdr:row>
      <xdr:rowOff>738430</xdr:rowOff>
    </xdr:to>
    <xdr:sp macro="" textlink="">
      <xdr:nvSpPr>
        <xdr:cNvPr id="3" name="مربع نص 2"/>
        <xdr:cNvSpPr txBox="1"/>
      </xdr:nvSpPr>
      <xdr:spPr>
        <a:xfrm>
          <a:off x="9999358240" y="3775838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200" b="1">
              <a:latin typeface="Simplified Arabic" pitchFamily="18" charset="-78"/>
              <a:cs typeface="+mn-cs"/>
            </a:rPr>
            <a:t>المحافظة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7</xdr:col>
      <xdr:colOff>476251</xdr:colOff>
      <xdr:row>3</xdr:row>
      <xdr:rowOff>64112</xdr:rowOff>
    </xdr:from>
    <xdr:to>
      <xdr:col>7</xdr:col>
      <xdr:colOff>1285317</xdr:colOff>
      <xdr:row>3</xdr:row>
      <xdr:rowOff>495300</xdr:rowOff>
    </xdr:to>
    <xdr:sp macro="" textlink="">
      <xdr:nvSpPr>
        <xdr:cNvPr id="4" name="مربع نص 3"/>
        <xdr:cNvSpPr txBox="1"/>
      </xdr:nvSpPr>
      <xdr:spPr>
        <a:xfrm flipH="1">
          <a:off x="9986972583" y="2064362"/>
          <a:ext cx="809066" cy="431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>
              <a:latin typeface="Times New Roman" pitchFamily="18" charset="0"/>
              <a:cs typeface="Times New Roman" pitchFamily="18" charset="0"/>
            </a:rPr>
            <a:t>Type</a:t>
          </a:r>
        </a:p>
      </xdr:txBody>
    </xdr:sp>
    <xdr:clientData/>
  </xdr:twoCellAnchor>
  <xdr:twoCellAnchor>
    <xdr:from>
      <xdr:col>7</xdr:col>
      <xdr:colOff>552451</xdr:colOff>
      <xdr:row>6</xdr:row>
      <xdr:rowOff>133350</xdr:rowOff>
    </xdr:from>
    <xdr:to>
      <xdr:col>7</xdr:col>
      <xdr:colOff>1289242</xdr:colOff>
      <xdr:row>6</xdr:row>
      <xdr:rowOff>711200</xdr:rowOff>
    </xdr:to>
    <xdr:sp macro="" textlink="">
      <xdr:nvSpPr>
        <xdr:cNvPr id="5" name="مربع نص 4"/>
        <xdr:cNvSpPr txBox="1"/>
      </xdr:nvSpPr>
      <xdr:spPr>
        <a:xfrm flipH="1">
          <a:off x="9986968658" y="3543300"/>
          <a:ext cx="736791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400" b="1">
              <a:latin typeface="Times New Roman" pitchFamily="18" charset="0"/>
              <a:cs typeface="Times New Roman" pitchFamily="18" charset="0"/>
            </a:rPr>
            <a:t>Gov.</a:t>
          </a:r>
          <a:r>
            <a:rPr lang="ar-SA" sz="1400">
              <a:latin typeface="Times New Roman" pitchFamily="18" charset="0"/>
              <a:cs typeface="Times New Roman" pitchFamily="18" charset="0"/>
            </a:rPr>
            <a:t> </a:t>
          </a:r>
          <a:endParaRPr lang="en-US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50</xdr:col>
      <xdr:colOff>514350</xdr:colOff>
      <xdr:row>3</xdr:row>
      <xdr:rowOff>606425</xdr:rowOff>
    </xdr:from>
    <xdr:to>
      <xdr:col>51</xdr:col>
      <xdr:colOff>161925</xdr:colOff>
      <xdr:row>4</xdr:row>
      <xdr:rowOff>177800</xdr:rowOff>
    </xdr:to>
    <xdr:sp macro="" textlink="">
      <xdr:nvSpPr>
        <xdr:cNvPr id="6" name="مربع نص 5"/>
        <xdr:cNvSpPr txBox="1"/>
      </xdr:nvSpPr>
      <xdr:spPr>
        <a:xfrm>
          <a:off x="9953386875" y="25971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>
              <a:solidFill>
                <a:sysClr val="windowText" lastClr="000000"/>
              </a:solidFill>
            </a:rPr>
            <a:t>*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82</xdr:col>
      <xdr:colOff>185658</xdr:colOff>
      <xdr:row>1</xdr:row>
      <xdr:rowOff>652866</xdr:rowOff>
    </xdr:from>
    <xdr:to>
      <xdr:col>83</xdr:col>
      <xdr:colOff>57958</xdr:colOff>
      <xdr:row>2</xdr:row>
      <xdr:rowOff>289947</xdr:rowOff>
    </xdr:to>
    <xdr:sp macro="" textlink="">
      <xdr:nvSpPr>
        <xdr:cNvPr id="7" name="مربع نص 6"/>
        <xdr:cNvSpPr txBox="1"/>
      </xdr:nvSpPr>
      <xdr:spPr>
        <a:xfrm>
          <a:off x="9933983642" y="1452966"/>
          <a:ext cx="481900" cy="30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النوع</a:t>
          </a:r>
          <a:endParaRPr lang="en-US" sz="1100" b="1"/>
        </a:p>
      </xdr:txBody>
    </xdr:sp>
    <xdr:clientData/>
  </xdr:twoCellAnchor>
  <xdr:twoCellAnchor>
    <xdr:from>
      <xdr:col>82</xdr:col>
      <xdr:colOff>33258</xdr:colOff>
      <xdr:row>3</xdr:row>
      <xdr:rowOff>245874</xdr:rowOff>
    </xdr:from>
    <xdr:to>
      <xdr:col>83</xdr:col>
      <xdr:colOff>10332</xdr:colOff>
      <xdr:row>3</xdr:row>
      <xdr:rowOff>483999</xdr:rowOff>
    </xdr:to>
    <xdr:sp macro="" textlink="">
      <xdr:nvSpPr>
        <xdr:cNvPr id="8" name="مربع نص 7"/>
        <xdr:cNvSpPr txBox="1"/>
      </xdr:nvSpPr>
      <xdr:spPr>
        <a:xfrm>
          <a:off x="9934031268" y="2236599"/>
          <a:ext cx="5866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المحافظة</a:t>
          </a:r>
          <a:endParaRPr lang="en-US" sz="1100" b="1"/>
        </a:p>
      </xdr:txBody>
    </xdr:sp>
    <xdr:clientData/>
  </xdr:twoCellAnchor>
  <xdr:oneCellAnchor>
    <xdr:from>
      <xdr:col>100</xdr:col>
      <xdr:colOff>357914</xdr:colOff>
      <xdr:row>1</xdr:row>
      <xdr:rowOff>600559</xdr:rowOff>
    </xdr:from>
    <xdr:ext cx="581025" cy="264560"/>
    <xdr:sp macro="" textlink="">
      <xdr:nvSpPr>
        <xdr:cNvPr id="9" name="مربع نص 8"/>
        <xdr:cNvSpPr txBox="1"/>
      </xdr:nvSpPr>
      <xdr:spPr>
        <a:xfrm>
          <a:off x="9922739461" y="1400659"/>
          <a:ext cx="58102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en-US" sz="1100" b="1"/>
            <a:t>Type</a:t>
          </a:r>
        </a:p>
      </xdr:txBody>
    </xdr:sp>
    <xdr:clientData/>
  </xdr:oneCellAnchor>
  <xdr:twoCellAnchor>
    <xdr:from>
      <xdr:col>100</xdr:col>
      <xdr:colOff>434114</xdr:colOff>
      <xdr:row>3</xdr:row>
      <xdr:rowOff>160148</xdr:rowOff>
    </xdr:from>
    <xdr:to>
      <xdr:col>101</xdr:col>
      <xdr:colOff>458814</xdr:colOff>
      <xdr:row>3</xdr:row>
      <xdr:rowOff>379223</xdr:rowOff>
    </xdr:to>
    <xdr:sp macro="" textlink="">
      <xdr:nvSpPr>
        <xdr:cNvPr id="10" name="مربع نص 9"/>
        <xdr:cNvSpPr txBox="1"/>
      </xdr:nvSpPr>
      <xdr:spPr>
        <a:xfrm>
          <a:off x="9922609986" y="2150873"/>
          <a:ext cx="634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100" b="1"/>
            <a:t>Gov.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9"/>
  <sheetViews>
    <sheetView rightToLeft="1" view="pageBreakPreview" topLeftCell="A9" zoomScale="80" zoomScaleNormal="100" zoomScaleSheetLayoutView="80" workbookViewId="0">
      <selection activeCell="D38" sqref="C38:D57"/>
    </sheetView>
  </sheetViews>
  <sheetFormatPr defaultRowHeight="12.75" x14ac:dyDescent="0.2"/>
  <cols>
    <col min="1" max="1" width="22.5703125" style="4" customWidth="1"/>
    <col min="2" max="2" width="30.5703125" style="4" customWidth="1"/>
    <col min="3" max="3" width="40.85546875" style="4" customWidth="1"/>
    <col min="4" max="4" width="32.85546875" style="4" customWidth="1"/>
    <col min="5" max="5" width="9.140625" style="4" hidden="1" customWidth="1"/>
    <col min="6" max="6" width="0.140625" style="4" hidden="1" customWidth="1"/>
    <col min="7" max="7" width="20.85546875" style="4" customWidth="1"/>
    <col min="8" max="8" width="29.85546875" style="4" customWidth="1"/>
    <col min="9" max="10" width="9.140625" style="4"/>
    <col min="11" max="11" width="22.28515625" style="4" customWidth="1"/>
    <col min="12" max="12" width="23.85546875" style="4" customWidth="1"/>
    <col min="13" max="13" width="28" style="4" customWidth="1"/>
    <col min="14" max="14" width="23.7109375" style="4" customWidth="1"/>
    <col min="15" max="16384" width="9.140625" style="4"/>
  </cols>
  <sheetData>
    <row r="1" spans="1:8" ht="25.5" customHeight="1" x14ac:dyDescent="0.2">
      <c r="A1" s="272" t="s">
        <v>231</v>
      </c>
      <c r="B1" s="272"/>
      <c r="C1" s="272"/>
      <c r="D1" s="272"/>
      <c r="E1" s="272"/>
      <c r="F1" s="272"/>
      <c r="G1" s="272"/>
      <c r="H1" s="272"/>
    </row>
    <row r="2" spans="1:8" ht="47.25" customHeight="1" x14ac:dyDescent="0.2">
      <c r="A2" s="272" t="s">
        <v>208</v>
      </c>
      <c r="B2" s="272"/>
      <c r="C2" s="272"/>
      <c r="D2" s="272"/>
      <c r="E2" s="272"/>
      <c r="F2" s="272"/>
      <c r="G2" s="272"/>
      <c r="H2" s="272"/>
    </row>
    <row r="3" spans="1:8" ht="21" customHeight="1" thickBot="1" x14ac:dyDescent="0.25">
      <c r="A3" s="157" t="s">
        <v>124</v>
      </c>
      <c r="B3" s="272"/>
      <c r="C3" s="272"/>
      <c r="D3" s="272"/>
      <c r="E3" s="272"/>
      <c r="F3" s="272"/>
      <c r="G3" s="272"/>
      <c r="H3" s="158" t="s">
        <v>125</v>
      </c>
    </row>
    <row r="4" spans="1:8" s="5" customFormat="1" ht="37.5" customHeight="1" x14ac:dyDescent="0.25">
      <c r="A4" s="273" t="s">
        <v>131</v>
      </c>
      <c r="B4" s="268" t="s">
        <v>132</v>
      </c>
      <c r="C4" s="268" t="s">
        <v>153</v>
      </c>
      <c r="D4" s="269" t="s">
        <v>133</v>
      </c>
      <c r="E4" s="270"/>
      <c r="F4" s="270"/>
      <c r="G4" s="268" t="s">
        <v>134</v>
      </c>
      <c r="H4" s="275" t="s">
        <v>11</v>
      </c>
    </row>
    <row r="5" spans="1:8" s="5" customFormat="1" ht="44.25" customHeight="1" thickBot="1" x14ac:dyDescent="0.25">
      <c r="A5" s="274"/>
      <c r="B5" s="250" t="s">
        <v>135</v>
      </c>
      <c r="C5" s="250" t="s">
        <v>136</v>
      </c>
      <c r="D5" s="250" t="s">
        <v>67</v>
      </c>
      <c r="E5" s="271"/>
      <c r="F5" s="271"/>
      <c r="G5" s="250" t="s">
        <v>137</v>
      </c>
      <c r="H5" s="276"/>
    </row>
    <row r="6" spans="1:8" ht="27" customHeight="1" x14ac:dyDescent="0.25">
      <c r="A6" s="159" t="s">
        <v>14</v>
      </c>
      <c r="B6" s="160">
        <v>250631</v>
      </c>
      <c r="C6" s="161">
        <v>138795</v>
      </c>
      <c r="D6" s="162">
        <f>B6+C6</f>
        <v>389426</v>
      </c>
      <c r="E6" s="163"/>
      <c r="F6" s="163"/>
      <c r="G6" s="245">
        <f>D6/D21*100</f>
        <v>6.5452586011292588</v>
      </c>
      <c r="H6" s="164" t="s">
        <v>138</v>
      </c>
    </row>
    <row r="7" spans="1:8" ht="27" customHeight="1" x14ac:dyDescent="0.25">
      <c r="A7" s="165" t="s">
        <v>16</v>
      </c>
      <c r="B7" s="118">
        <v>120300</v>
      </c>
      <c r="C7" s="145">
        <v>80663</v>
      </c>
      <c r="D7" s="166">
        <f t="shared" ref="D7:D25" si="0">B7+C7</f>
        <v>200963</v>
      </c>
      <c r="E7" s="167"/>
      <c r="F7" s="167"/>
      <c r="G7" s="168">
        <f>D7/D21*100</f>
        <v>3.3776758723319431</v>
      </c>
      <c r="H7" s="169" t="s">
        <v>17</v>
      </c>
    </row>
    <row r="8" spans="1:8" ht="27" customHeight="1" x14ac:dyDescent="0.25">
      <c r="A8" s="165" t="s">
        <v>18</v>
      </c>
      <c r="B8" s="118">
        <v>142918</v>
      </c>
      <c r="C8" s="145">
        <v>100168</v>
      </c>
      <c r="D8" s="166">
        <f t="shared" si="0"/>
        <v>243086</v>
      </c>
      <c r="E8" s="167"/>
      <c r="F8" s="167"/>
      <c r="G8" s="168">
        <f>D8/D21*100</f>
        <v>4.0856561511406717</v>
      </c>
      <c r="H8" s="169" t="s">
        <v>19</v>
      </c>
    </row>
    <row r="9" spans="1:8" ht="27" customHeight="1" x14ac:dyDescent="0.25">
      <c r="A9" s="165" t="s">
        <v>20</v>
      </c>
      <c r="B9" s="118">
        <v>133765</v>
      </c>
      <c r="C9" s="145">
        <v>115498</v>
      </c>
      <c r="D9" s="166">
        <f t="shared" si="0"/>
        <v>249263</v>
      </c>
      <c r="E9" s="167"/>
      <c r="F9" s="167"/>
      <c r="G9" s="168">
        <f>D9/D21*100</f>
        <v>4.1894757789497428</v>
      </c>
      <c r="H9" s="169" t="s">
        <v>139</v>
      </c>
    </row>
    <row r="10" spans="1:8" ht="27" customHeight="1" x14ac:dyDescent="0.2">
      <c r="A10" s="165" t="s">
        <v>22</v>
      </c>
      <c r="B10" s="166">
        <v>995251</v>
      </c>
      <c r="C10" s="166">
        <v>1796388</v>
      </c>
      <c r="D10" s="166">
        <f t="shared" si="0"/>
        <v>2791639</v>
      </c>
      <c r="E10" s="166"/>
      <c r="F10" s="166"/>
      <c r="G10" s="227">
        <f>D10/D21*100</f>
        <v>46.920337049909058</v>
      </c>
      <c r="H10" s="169" t="s">
        <v>23</v>
      </c>
    </row>
    <row r="11" spans="1:8" ht="27" customHeight="1" x14ac:dyDescent="0.25">
      <c r="A11" s="165" t="s">
        <v>24</v>
      </c>
      <c r="B11" s="118">
        <v>151652</v>
      </c>
      <c r="C11" s="145">
        <v>148980</v>
      </c>
      <c r="D11" s="166">
        <f t="shared" si="0"/>
        <v>300632</v>
      </c>
      <c r="E11" s="167"/>
      <c r="F11" s="167"/>
      <c r="G11" s="168">
        <f>D11/D21*100</f>
        <v>5.0528577541681639</v>
      </c>
      <c r="H11" s="169" t="s">
        <v>25</v>
      </c>
    </row>
    <row r="12" spans="1:8" ht="27" customHeight="1" x14ac:dyDescent="0.25">
      <c r="A12" s="165" t="s">
        <v>26</v>
      </c>
      <c r="B12" s="118">
        <v>75269</v>
      </c>
      <c r="C12" s="145">
        <v>87917</v>
      </c>
      <c r="D12" s="166">
        <f t="shared" si="0"/>
        <v>163186</v>
      </c>
      <c r="E12" s="167"/>
      <c r="F12" s="167"/>
      <c r="G12" s="168">
        <f>D12/D21*100</f>
        <v>2.742740777667334</v>
      </c>
      <c r="H12" s="169" t="s">
        <v>27</v>
      </c>
    </row>
    <row r="13" spans="1:8" ht="27" customHeight="1" x14ac:dyDescent="0.25">
      <c r="A13" s="165" t="s">
        <v>28</v>
      </c>
      <c r="B13" s="118">
        <v>82165</v>
      </c>
      <c r="C13" s="145">
        <v>109420</v>
      </c>
      <c r="D13" s="166">
        <f t="shared" si="0"/>
        <v>191585</v>
      </c>
      <c r="E13" s="167"/>
      <c r="F13" s="167"/>
      <c r="G13" s="168">
        <f>D13/D21*100</f>
        <v>3.2200555923265242</v>
      </c>
      <c r="H13" s="169" t="s">
        <v>29</v>
      </c>
    </row>
    <row r="14" spans="1:8" ht="27" customHeight="1" x14ac:dyDescent="0.25">
      <c r="A14" s="165" t="s">
        <v>30</v>
      </c>
      <c r="B14" s="118">
        <v>115953</v>
      </c>
      <c r="C14" s="145">
        <v>117735</v>
      </c>
      <c r="D14" s="166">
        <f t="shared" si="0"/>
        <v>233688</v>
      </c>
      <c r="E14" s="170"/>
      <c r="F14" s="167"/>
      <c r="G14" s="168">
        <f>D14/D21*100</f>
        <v>3.9276997221055971</v>
      </c>
      <c r="H14" s="169" t="s">
        <v>31</v>
      </c>
    </row>
    <row r="15" spans="1:8" ht="27" customHeight="1" x14ac:dyDescent="0.25">
      <c r="A15" s="165" t="s">
        <v>32</v>
      </c>
      <c r="B15" s="118">
        <v>100889</v>
      </c>
      <c r="C15" s="145">
        <v>134264</v>
      </c>
      <c r="D15" s="166">
        <f t="shared" si="0"/>
        <v>235153</v>
      </c>
      <c r="E15" s="167"/>
      <c r="F15" s="167"/>
      <c r="G15" s="168">
        <f>D15/D21*100</f>
        <v>3.9523226385278551</v>
      </c>
      <c r="H15" s="169" t="s">
        <v>140</v>
      </c>
    </row>
    <row r="16" spans="1:8" ht="27" customHeight="1" x14ac:dyDescent="0.25">
      <c r="A16" s="165" t="s">
        <v>34</v>
      </c>
      <c r="B16" s="118">
        <v>101162</v>
      </c>
      <c r="C16" s="145">
        <v>104097</v>
      </c>
      <c r="D16" s="166">
        <f t="shared" si="0"/>
        <v>205259</v>
      </c>
      <c r="E16" s="167"/>
      <c r="F16" s="167"/>
      <c r="G16" s="168">
        <f>D16/D21*100</f>
        <v>3.4498806839019238</v>
      </c>
      <c r="H16" s="169" t="s">
        <v>141</v>
      </c>
    </row>
    <row r="17" spans="1:8" ht="27" customHeight="1" x14ac:dyDescent="0.25">
      <c r="A17" s="165" t="s">
        <v>36</v>
      </c>
      <c r="B17" s="118">
        <v>51707</v>
      </c>
      <c r="C17" s="145">
        <v>61901</v>
      </c>
      <c r="D17" s="166">
        <f t="shared" si="0"/>
        <v>113608</v>
      </c>
      <c r="E17" s="167"/>
      <c r="F17" s="167"/>
      <c r="G17" s="168">
        <f>D17/D21*100</f>
        <v>1.9094609480545544</v>
      </c>
      <c r="H17" s="169" t="s">
        <v>142</v>
      </c>
    </row>
    <row r="18" spans="1:8" ht="27" customHeight="1" x14ac:dyDescent="0.25">
      <c r="A18" s="165" t="s">
        <v>38</v>
      </c>
      <c r="B18" s="118">
        <v>79321</v>
      </c>
      <c r="C18" s="145">
        <v>93980</v>
      </c>
      <c r="D18" s="166">
        <f t="shared" si="0"/>
        <v>173301</v>
      </c>
      <c r="E18" s="167"/>
      <c r="F18" s="167"/>
      <c r="G18" s="227">
        <f>D18/D21*100</f>
        <v>2.9127481494155547</v>
      </c>
      <c r="H18" s="169" t="s">
        <v>75</v>
      </c>
    </row>
    <row r="19" spans="1:8" ht="27" customHeight="1" x14ac:dyDescent="0.25">
      <c r="A19" s="165" t="s">
        <v>40</v>
      </c>
      <c r="B19" s="118">
        <v>51131</v>
      </c>
      <c r="C19" s="145">
        <v>64610</v>
      </c>
      <c r="D19" s="166">
        <f t="shared" si="0"/>
        <v>115741</v>
      </c>
      <c r="E19" s="167"/>
      <c r="F19" s="167"/>
      <c r="G19" s="227">
        <f>D19/D21*100</f>
        <v>1.9453112420673029</v>
      </c>
      <c r="H19" s="169" t="s">
        <v>143</v>
      </c>
    </row>
    <row r="20" spans="1:8" ht="27" customHeight="1" thickBot="1" x14ac:dyDescent="0.3">
      <c r="A20" s="215" t="s">
        <v>42</v>
      </c>
      <c r="B20" s="118">
        <v>144304</v>
      </c>
      <c r="C20" s="145">
        <v>198908</v>
      </c>
      <c r="D20" s="144">
        <f t="shared" si="0"/>
        <v>343212</v>
      </c>
      <c r="E20" s="167"/>
      <c r="F20" s="222"/>
      <c r="G20" s="227">
        <f>D20/D21*100</f>
        <v>5.7685190383045182</v>
      </c>
      <c r="H20" s="169" t="s">
        <v>144</v>
      </c>
    </row>
    <row r="21" spans="1:8" ht="27" customHeight="1" thickBot="1" x14ac:dyDescent="0.25">
      <c r="A21" s="225" t="s">
        <v>86</v>
      </c>
      <c r="B21" s="121">
        <f>SUM(B6:B20)</f>
        <v>2596418</v>
      </c>
      <c r="C21" s="121">
        <f>SUM(C6:C20)</f>
        <v>3353324</v>
      </c>
      <c r="D21" s="121">
        <f>SUM(D6:D20)</f>
        <v>5949742</v>
      </c>
      <c r="E21" s="121"/>
      <c r="F21" s="121"/>
      <c r="G21" s="187">
        <f>D21/D27*100</f>
        <v>74.536650069954732</v>
      </c>
      <c r="H21" s="226"/>
    </row>
    <row r="22" spans="1:8" ht="27" customHeight="1" thickBot="1" x14ac:dyDescent="0.3">
      <c r="A22" s="229" t="s">
        <v>243</v>
      </c>
      <c r="B22" s="230"/>
      <c r="C22" s="231"/>
      <c r="D22" s="232"/>
      <c r="E22" s="233"/>
      <c r="F22" s="234"/>
      <c r="G22" s="235"/>
      <c r="H22" s="236" t="s">
        <v>244</v>
      </c>
    </row>
    <row r="23" spans="1:8" ht="27" customHeight="1" x14ac:dyDescent="0.2">
      <c r="A23" s="216" t="s">
        <v>118</v>
      </c>
      <c r="B23" s="146">
        <v>323771</v>
      </c>
      <c r="C23" s="217">
        <v>0</v>
      </c>
      <c r="D23" s="144">
        <f t="shared" si="0"/>
        <v>323771</v>
      </c>
      <c r="E23" s="218"/>
      <c r="F23" s="219"/>
      <c r="G23" s="220">
        <f>D23/D27*100</f>
        <v>4.0561096144672018</v>
      </c>
      <c r="H23" s="221" t="s">
        <v>119</v>
      </c>
    </row>
    <row r="24" spans="1:8" ht="27" customHeight="1" x14ac:dyDescent="0.2">
      <c r="A24" s="165" t="s">
        <v>120</v>
      </c>
      <c r="B24" s="145">
        <v>987240</v>
      </c>
      <c r="C24" s="118">
        <v>0</v>
      </c>
      <c r="D24" s="144">
        <f t="shared" si="0"/>
        <v>987240</v>
      </c>
      <c r="E24" s="174"/>
      <c r="F24" s="175"/>
      <c r="G24" s="176">
        <f>D24/D27*100</f>
        <v>12.367857701235133</v>
      </c>
      <c r="H24" s="169" t="s">
        <v>145</v>
      </c>
    </row>
    <row r="25" spans="1:8" ht="27" customHeight="1" thickBot="1" x14ac:dyDescent="0.25">
      <c r="A25" s="171" t="s">
        <v>122</v>
      </c>
      <c r="B25" s="172">
        <v>721551</v>
      </c>
      <c r="C25" s="120">
        <v>0</v>
      </c>
      <c r="D25" s="244">
        <f t="shared" si="0"/>
        <v>721551</v>
      </c>
      <c r="E25" s="177"/>
      <c r="F25" s="178"/>
      <c r="G25" s="179">
        <f>D25/D27*100</f>
        <v>9.0393826143429266</v>
      </c>
      <c r="H25" s="173" t="s">
        <v>123</v>
      </c>
    </row>
    <row r="26" spans="1:8" ht="27" customHeight="1" thickBot="1" x14ac:dyDescent="0.25">
      <c r="A26" s="237" t="s">
        <v>245</v>
      </c>
      <c r="B26" s="238">
        <f>SUM(B23:B25)</f>
        <v>2032562</v>
      </c>
      <c r="C26" s="239">
        <f>SUM(C23:C25)</f>
        <v>0</v>
      </c>
      <c r="D26" s="228">
        <f>SUM(D23:D25)</f>
        <v>2032562</v>
      </c>
      <c r="E26" s="240"/>
      <c r="F26" s="241"/>
      <c r="G26" s="242">
        <f>D26/D27*100</f>
        <v>25.463349930045258</v>
      </c>
      <c r="H26" s="243" t="s">
        <v>246</v>
      </c>
    </row>
    <row r="27" spans="1:8" s="5" customFormat="1" ht="27" customHeight="1" thickBot="1" x14ac:dyDescent="0.25">
      <c r="A27" s="184" t="s">
        <v>48</v>
      </c>
      <c r="B27" s="121">
        <f>B21+B26</f>
        <v>4628980</v>
      </c>
      <c r="C27" s="121">
        <f>C21+C26</f>
        <v>3353324</v>
      </c>
      <c r="D27" s="121">
        <f>D21+D26</f>
        <v>7982304</v>
      </c>
      <c r="E27" s="121"/>
      <c r="F27" s="121"/>
      <c r="G27" s="187">
        <f>G21+G26</f>
        <v>99.999999999999986</v>
      </c>
      <c r="H27" s="185" t="s">
        <v>146</v>
      </c>
    </row>
    <row r="28" spans="1:8" s="5" customFormat="1" ht="27" customHeight="1" x14ac:dyDescent="0.2">
      <c r="A28" s="212" t="s">
        <v>247</v>
      </c>
      <c r="B28" s="212"/>
      <c r="C28" s="28"/>
      <c r="D28" s="223"/>
      <c r="E28" s="246"/>
      <c r="F28" s="246"/>
      <c r="G28" s="246"/>
      <c r="H28" s="247"/>
    </row>
    <row r="29" spans="1:8" ht="22.5" customHeight="1" x14ac:dyDescent="0.2">
      <c r="A29" s="224" t="s">
        <v>226</v>
      </c>
      <c r="B29" s="224"/>
      <c r="C29" s="28"/>
      <c r="D29" s="228"/>
      <c r="E29" s="49"/>
      <c r="F29" s="49"/>
      <c r="G29" s="49"/>
      <c r="H29" s="248"/>
    </row>
  </sheetData>
  <mergeCells count="5">
    <mergeCell ref="A1:H1"/>
    <mergeCell ref="A2:H2"/>
    <mergeCell ref="B3:G3"/>
    <mergeCell ref="A4:A5"/>
    <mergeCell ref="H4:H5"/>
  </mergeCells>
  <printOptions horizontalCentered="1"/>
  <pageMargins left="0.25" right="0.25" top="0.75" bottom="0.75" header="0.3" footer="0.3"/>
  <pageSetup paperSize="9" scale="61" orientation="landscape" r:id="rId1"/>
  <headerFooter>
    <oddFooter xml:space="preserve">&amp;C&amp;14 20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25"/>
  <sheetViews>
    <sheetView rightToLeft="1" view="pageBreakPreview" zoomScale="70" zoomScaleNormal="75" zoomScaleSheetLayoutView="70" workbookViewId="0">
      <selection activeCell="E9" sqref="E9"/>
    </sheetView>
  </sheetViews>
  <sheetFormatPr defaultRowHeight="12.75" x14ac:dyDescent="0.25"/>
  <cols>
    <col min="1" max="1" width="27.140625" style="14" customWidth="1"/>
    <col min="2" max="2" width="32.140625" style="14" customWidth="1"/>
    <col min="3" max="3" width="34.42578125" style="14" customWidth="1"/>
    <col min="4" max="4" width="38" style="14" customWidth="1"/>
    <col min="5" max="5" width="29.7109375" style="14" customWidth="1"/>
    <col min="6" max="6" width="30.140625" style="14" customWidth="1"/>
    <col min="7" max="7" width="25.85546875" style="14" customWidth="1"/>
    <col min="8" max="8" width="19.28515625" style="14" customWidth="1"/>
    <col min="9" max="9" width="9.140625" style="14" hidden="1" customWidth="1"/>
    <col min="10" max="10" width="23.7109375" style="14" customWidth="1"/>
    <col min="11" max="11" width="25.28515625" style="14" customWidth="1"/>
    <col min="12" max="12" width="20" style="14" customWidth="1"/>
    <col min="13" max="13" width="21.140625" style="14" customWidth="1"/>
    <col min="14" max="14" width="26.85546875" style="14" customWidth="1"/>
    <col min="15" max="16384" width="9.140625" style="14"/>
  </cols>
  <sheetData>
    <row r="1" spans="1:8" ht="63" customHeight="1" x14ac:dyDescent="0.25">
      <c r="A1" s="278" t="s">
        <v>198</v>
      </c>
      <c r="B1" s="278"/>
      <c r="C1" s="278"/>
      <c r="D1" s="278"/>
      <c r="E1" s="278"/>
      <c r="F1" s="278"/>
      <c r="G1" s="278"/>
      <c r="H1" s="278"/>
    </row>
    <row r="2" spans="1:8" ht="52.5" customHeight="1" x14ac:dyDescent="0.25">
      <c r="A2" s="278" t="s">
        <v>197</v>
      </c>
      <c r="B2" s="278"/>
      <c r="C2" s="278"/>
      <c r="D2" s="278"/>
      <c r="E2" s="278"/>
      <c r="F2" s="278"/>
      <c r="G2" s="278"/>
      <c r="H2" s="278"/>
    </row>
    <row r="3" spans="1:8" ht="41.25" customHeight="1" thickBot="1" x14ac:dyDescent="0.3">
      <c r="A3" s="15" t="s">
        <v>87</v>
      </c>
      <c r="B3" s="319"/>
      <c r="C3" s="319"/>
      <c r="D3" s="319"/>
      <c r="E3" s="319"/>
      <c r="F3" s="319"/>
      <c r="G3" s="16"/>
      <c r="H3" s="17" t="s">
        <v>88</v>
      </c>
    </row>
    <row r="4" spans="1:8" s="18" customFormat="1" ht="54" customHeight="1" x14ac:dyDescent="0.25">
      <c r="A4" s="320"/>
      <c r="B4" s="363" t="s">
        <v>165</v>
      </c>
      <c r="C4" s="323" t="s">
        <v>166</v>
      </c>
      <c r="D4" s="323" t="s">
        <v>89</v>
      </c>
      <c r="E4" s="323" t="s">
        <v>180</v>
      </c>
      <c r="F4" s="323" t="s">
        <v>90</v>
      </c>
      <c r="G4" s="325" t="s">
        <v>91</v>
      </c>
      <c r="H4" s="327"/>
    </row>
    <row r="5" spans="1:8" s="18" customFormat="1" ht="33" customHeight="1" x14ac:dyDescent="0.25">
      <c r="A5" s="321"/>
      <c r="B5" s="364"/>
      <c r="C5" s="324"/>
      <c r="D5" s="324"/>
      <c r="E5" s="324"/>
      <c r="F5" s="324"/>
      <c r="G5" s="326"/>
      <c r="H5" s="328"/>
    </row>
    <row r="6" spans="1:8" s="18" customFormat="1" ht="24" customHeight="1" x14ac:dyDescent="0.25">
      <c r="A6" s="321"/>
      <c r="B6" s="365" t="s">
        <v>171</v>
      </c>
      <c r="C6" s="324" t="s">
        <v>167</v>
      </c>
      <c r="D6" s="324" t="s">
        <v>66</v>
      </c>
      <c r="E6" s="324" t="s">
        <v>181</v>
      </c>
      <c r="F6" s="324" t="s">
        <v>67</v>
      </c>
      <c r="G6" s="326" t="s">
        <v>68</v>
      </c>
      <c r="H6" s="328"/>
    </row>
    <row r="7" spans="1:8" s="18" customFormat="1" ht="66" customHeight="1" thickBot="1" x14ac:dyDescent="0.3">
      <c r="A7" s="322"/>
      <c r="B7" s="366"/>
      <c r="C7" s="359"/>
      <c r="D7" s="359"/>
      <c r="E7" s="380"/>
      <c r="F7" s="359"/>
      <c r="G7" s="362"/>
      <c r="H7" s="329"/>
    </row>
    <row r="8" spans="1:8" s="19" customFormat="1" ht="39.950000000000003" customHeight="1" x14ac:dyDescent="0.25">
      <c r="A8" s="82" t="s">
        <v>14</v>
      </c>
      <c r="B8" s="93">
        <v>40285</v>
      </c>
      <c r="C8" s="93">
        <v>19828</v>
      </c>
      <c r="D8" s="68">
        <v>1291</v>
      </c>
      <c r="E8" s="68">
        <v>2250</v>
      </c>
      <c r="F8" s="48">
        <f t="shared" ref="F8:F22" si="0">SUM(B8:E8)</f>
        <v>63654</v>
      </c>
      <c r="G8" s="48">
        <v>450</v>
      </c>
      <c r="H8" s="94" t="s">
        <v>69</v>
      </c>
    </row>
    <row r="9" spans="1:8" s="19" customFormat="1" ht="39.950000000000003" customHeight="1" x14ac:dyDescent="0.25">
      <c r="A9" s="82" t="s">
        <v>16</v>
      </c>
      <c r="B9" s="48">
        <v>50150</v>
      </c>
      <c r="C9" s="48">
        <v>18585</v>
      </c>
      <c r="D9" s="84">
        <v>2861</v>
      </c>
      <c r="E9" s="84">
        <v>2567</v>
      </c>
      <c r="F9" s="48">
        <f t="shared" si="0"/>
        <v>74163</v>
      </c>
      <c r="G9" s="48">
        <v>277</v>
      </c>
      <c r="H9" s="6" t="s">
        <v>17</v>
      </c>
    </row>
    <row r="10" spans="1:8" s="19" customFormat="1" ht="39.950000000000003" customHeight="1" x14ac:dyDescent="0.25">
      <c r="A10" s="69" t="s">
        <v>18</v>
      </c>
      <c r="B10" s="84">
        <v>60253</v>
      </c>
      <c r="C10" s="84">
        <v>28396</v>
      </c>
      <c r="D10" s="48">
        <v>3716</v>
      </c>
      <c r="E10" s="48">
        <v>1030</v>
      </c>
      <c r="F10" s="48">
        <f t="shared" si="0"/>
        <v>93395</v>
      </c>
      <c r="G10" s="48">
        <v>1522</v>
      </c>
      <c r="H10" s="6" t="s">
        <v>19</v>
      </c>
    </row>
    <row r="11" spans="1:8" s="19" customFormat="1" ht="39.950000000000003" customHeight="1" x14ac:dyDescent="0.25">
      <c r="A11" s="69" t="s">
        <v>20</v>
      </c>
      <c r="B11" s="84">
        <v>39227</v>
      </c>
      <c r="C11" s="84">
        <v>24837</v>
      </c>
      <c r="D11" s="48">
        <v>1341</v>
      </c>
      <c r="E11" s="48">
        <v>1801</v>
      </c>
      <c r="F11" s="48">
        <f t="shared" si="0"/>
        <v>67206</v>
      </c>
      <c r="G11" s="48">
        <v>1676</v>
      </c>
      <c r="H11" s="6" t="s">
        <v>21</v>
      </c>
    </row>
    <row r="12" spans="1:8" s="19" customFormat="1" ht="39.950000000000003" customHeight="1" x14ac:dyDescent="0.25">
      <c r="A12" s="95" t="s">
        <v>22</v>
      </c>
      <c r="B12" s="84">
        <v>568986</v>
      </c>
      <c r="C12" s="84">
        <v>105798</v>
      </c>
      <c r="D12" s="68">
        <v>6030</v>
      </c>
      <c r="E12" s="68">
        <v>31396</v>
      </c>
      <c r="F12" s="48">
        <f t="shared" si="0"/>
        <v>712210</v>
      </c>
      <c r="G12" s="48">
        <v>9901</v>
      </c>
      <c r="H12" s="6" t="s">
        <v>23</v>
      </c>
    </row>
    <row r="13" spans="1:8" s="19" customFormat="1" ht="39.950000000000003" customHeight="1" x14ac:dyDescent="0.25">
      <c r="A13" s="69" t="s">
        <v>24</v>
      </c>
      <c r="B13" s="84">
        <v>92049</v>
      </c>
      <c r="C13" s="84">
        <v>40404</v>
      </c>
      <c r="D13" s="84">
        <v>7660</v>
      </c>
      <c r="E13" s="84">
        <v>1948</v>
      </c>
      <c r="F13" s="48">
        <f t="shared" si="0"/>
        <v>142061</v>
      </c>
      <c r="G13" s="48">
        <v>4737</v>
      </c>
      <c r="H13" s="6" t="s">
        <v>25</v>
      </c>
    </row>
    <row r="14" spans="1:8" s="19" customFormat="1" ht="39.950000000000003" customHeight="1" x14ac:dyDescent="0.25">
      <c r="A14" s="69" t="s">
        <v>26</v>
      </c>
      <c r="B14" s="84">
        <v>66406</v>
      </c>
      <c r="C14" s="84">
        <v>14970</v>
      </c>
      <c r="D14" s="48">
        <v>2711</v>
      </c>
      <c r="E14" s="48">
        <v>1399</v>
      </c>
      <c r="F14" s="48">
        <f t="shared" si="0"/>
        <v>85486</v>
      </c>
      <c r="G14" s="48">
        <v>5145</v>
      </c>
      <c r="H14" s="6" t="s">
        <v>27</v>
      </c>
    </row>
    <row r="15" spans="1:8" s="19" customFormat="1" ht="39.950000000000003" customHeight="1" x14ac:dyDescent="0.25">
      <c r="A15" s="69" t="s">
        <v>28</v>
      </c>
      <c r="B15" s="84">
        <v>47400</v>
      </c>
      <c r="C15" s="84">
        <v>33724</v>
      </c>
      <c r="D15" s="48">
        <v>11648</v>
      </c>
      <c r="E15" s="48">
        <v>1350</v>
      </c>
      <c r="F15" s="48">
        <f t="shared" si="0"/>
        <v>94122</v>
      </c>
      <c r="G15" s="48">
        <v>10205</v>
      </c>
      <c r="H15" s="6" t="s">
        <v>29</v>
      </c>
    </row>
    <row r="16" spans="1:8" s="19" customFormat="1" ht="39.950000000000003" customHeight="1" x14ac:dyDescent="0.25">
      <c r="A16" s="69" t="s">
        <v>30</v>
      </c>
      <c r="B16" s="84">
        <v>26343</v>
      </c>
      <c r="C16" s="84">
        <v>28139</v>
      </c>
      <c r="D16" s="68">
        <v>1053</v>
      </c>
      <c r="E16" s="68">
        <v>595</v>
      </c>
      <c r="F16" s="48">
        <f t="shared" si="0"/>
        <v>56130</v>
      </c>
      <c r="G16" s="48">
        <v>67</v>
      </c>
      <c r="H16" s="6" t="s">
        <v>92</v>
      </c>
    </row>
    <row r="17" spans="1:8" s="19" customFormat="1" ht="39.950000000000003" customHeight="1" x14ac:dyDescent="0.25">
      <c r="A17" s="69" t="s">
        <v>32</v>
      </c>
      <c r="B17" s="84">
        <v>71237</v>
      </c>
      <c r="C17" s="84">
        <v>14026</v>
      </c>
      <c r="D17" s="84">
        <v>4347</v>
      </c>
      <c r="E17" s="84">
        <v>1477</v>
      </c>
      <c r="F17" s="48">
        <f t="shared" si="0"/>
        <v>91087</v>
      </c>
      <c r="G17" s="48">
        <v>8431</v>
      </c>
      <c r="H17" s="6" t="s">
        <v>72</v>
      </c>
    </row>
    <row r="18" spans="1:8" s="19" customFormat="1" ht="39.950000000000003" customHeight="1" x14ac:dyDescent="0.25">
      <c r="A18" s="69" t="s">
        <v>34</v>
      </c>
      <c r="B18" s="84">
        <v>59550</v>
      </c>
      <c r="C18" s="84">
        <v>24704</v>
      </c>
      <c r="D18" s="48">
        <v>5567</v>
      </c>
      <c r="E18" s="48">
        <v>2067</v>
      </c>
      <c r="F18" s="48">
        <f t="shared" si="0"/>
        <v>91888</v>
      </c>
      <c r="G18" s="48">
        <v>7169</v>
      </c>
      <c r="H18" s="6" t="s">
        <v>73</v>
      </c>
    </row>
    <row r="19" spans="1:8" s="19" customFormat="1" ht="39.950000000000003" customHeight="1" x14ac:dyDescent="0.25">
      <c r="A19" s="69" t="s">
        <v>36</v>
      </c>
      <c r="B19" s="86">
        <v>36544</v>
      </c>
      <c r="C19" s="86">
        <v>16014</v>
      </c>
      <c r="D19" s="48">
        <v>2511</v>
      </c>
      <c r="E19" s="48">
        <v>596</v>
      </c>
      <c r="F19" s="48">
        <f t="shared" si="0"/>
        <v>55665</v>
      </c>
      <c r="G19" s="48">
        <v>4175</v>
      </c>
      <c r="H19" s="6" t="s">
        <v>74</v>
      </c>
    </row>
    <row r="20" spans="1:8" s="19" customFormat="1" ht="39.950000000000003" customHeight="1" x14ac:dyDescent="0.25">
      <c r="A20" s="69" t="s">
        <v>38</v>
      </c>
      <c r="B20" s="84">
        <v>68581</v>
      </c>
      <c r="C20" s="84">
        <v>16950</v>
      </c>
      <c r="D20" s="68">
        <v>3501</v>
      </c>
      <c r="E20" s="68">
        <v>1006</v>
      </c>
      <c r="F20" s="48">
        <f t="shared" si="0"/>
        <v>90038</v>
      </c>
      <c r="G20" s="48">
        <v>4945</v>
      </c>
      <c r="H20" s="6" t="s">
        <v>75</v>
      </c>
    </row>
    <row r="21" spans="1:8" s="19" customFormat="1" ht="39.950000000000003" customHeight="1" x14ac:dyDescent="0.25">
      <c r="A21" s="69" t="s">
        <v>40</v>
      </c>
      <c r="B21" s="84">
        <v>40103</v>
      </c>
      <c r="C21" s="84">
        <v>15751</v>
      </c>
      <c r="D21" s="84">
        <v>3405</v>
      </c>
      <c r="E21" s="84">
        <v>992</v>
      </c>
      <c r="F21" s="48">
        <f t="shared" si="0"/>
        <v>60251</v>
      </c>
      <c r="G21" s="48">
        <v>2596</v>
      </c>
      <c r="H21" s="6" t="s">
        <v>76</v>
      </c>
    </row>
    <row r="22" spans="1:8" s="19" customFormat="1" ht="39.950000000000003" customHeight="1" thickBot="1" x14ac:dyDescent="0.3">
      <c r="A22" s="70" t="s">
        <v>42</v>
      </c>
      <c r="B22" s="87">
        <v>123053</v>
      </c>
      <c r="C22" s="87">
        <v>37431</v>
      </c>
      <c r="D22" s="48">
        <v>7588</v>
      </c>
      <c r="E22" s="48">
        <v>9902</v>
      </c>
      <c r="F22" s="48">
        <f t="shared" si="0"/>
        <v>177974</v>
      </c>
      <c r="G22" s="68">
        <v>9709</v>
      </c>
      <c r="H22" s="96" t="s">
        <v>77</v>
      </c>
    </row>
    <row r="23" spans="1:8" s="18" customFormat="1" ht="39.950000000000003" customHeight="1" thickBot="1" x14ac:dyDescent="0.3">
      <c r="A23" s="71" t="s">
        <v>86</v>
      </c>
      <c r="B23" s="89">
        <f t="shared" ref="B23:G23" si="1">SUM(B8:B22)</f>
        <v>1390167</v>
      </c>
      <c r="C23" s="89">
        <f t="shared" si="1"/>
        <v>439557</v>
      </c>
      <c r="D23" s="89">
        <f t="shared" si="1"/>
        <v>65230</v>
      </c>
      <c r="E23" s="89">
        <f t="shared" si="1"/>
        <v>60376</v>
      </c>
      <c r="F23" s="89">
        <f t="shared" si="1"/>
        <v>1955330</v>
      </c>
      <c r="G23" s="89">
        <f t="shared" si="1"/>
        <v>71005</v>
      </c>
      <c r="H23" s="72" t="s">
        <v>93</v>
      </c>
    </row>
    <row r="24" spans="1:8" ht="33" customHeight="1" x14ac:dyDescent="0.25">
      <c r="A24" s="183" t="s">
        <v>196</v>
      </c>
      <c r="B24" s="183"/>
      <c r="C24" s="97"/>
      <c r="D24" s="97"/>
      <c r="E24" s="97"/>
      <c r="F24" s="97"/>
      <c r="G24" s="97"/>
      <c r="H24" s="97"/>
    </row>
    <row r="25" spans="1:8" ht="29.25" customHeight="1" x14ac:dyDescent="0.25">
      <c r="A25" s="63"/>
      <c r="C25" s="21"/>
      <c r="D25" s="367"/>
      <c r="E25" s="367"/>
      <c r="F25" s="367"/>
      <c r="G25" s="367"/>
      <c r="H25" s="367"/>
    </row>
  </sheetData>
  <mergeCells count="18">
    <mergeCell ref="D25:H25"/>
    <mergeCell ref="A1:H1"/>
    <mergeCell ref="A2:H2"/>
    <mergeCell ref="B3:F3"/>
    <mergeCell ref="A4:A7"/>
    <mergeCell ref="B4:B5"/>
    <mergeCell ref="C4:C5"/>
    <mergeCell ref="D4:D5"/>
    <mergeCell ref="E4:E5"/>
    <mergeCell ref="H4:H7"/>
    <mergeCell ref="B6:B7"/>
    <mergeCell ref="C6:C7"/>
    <mergeCell ref="D6:D7"/>
    <mergeCell ref="E6:E7"/>
    <mergeCell ref="F4:F5"/>
    <mergeCell ref="F6:F7"/>
    <mergeCell ref="G4:G5"/>
    <mergeCell ref="G6:G7"/>
  </mergeCells>
  <printOptions horizontalCentered="1"/>
  <pageMargins left="0.25" right="0.25" top="0.75" bottom="0.75" header="0.3" footer="0.3"/>
  <pageSetup paperSize="9" scale="49" orientation="landscape" r:id="rId1"/>
  <headerFooter>
    <oddFooter>&amp;C&amp;"Arial,Regular"&amp;16 11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54"/>
  <sheetViews>
    <sheetView rightToLeft="1" view="pageBreakPreview" zoomScale="60" zoomScaleNormal="51" workbookViewId="0">
      <selection activeCell="D8" sqref="D8"/>
    </sheetView>
  </sheetViews>
  <sheetFormatPr defaultRowHeight="12.75" x14ac:dyDescent="0.2"/>
  <cols>
    <col min="1" max="1" width="32" style="1" customWidth="1"/>
    <col min="2" max="2" width="33.28515625" style="1" customWidth="1"/>
    <col min="3" max="3" width="43.28515625" style="1" customWidth="1"/>
    <col min="4" max="4" width="32.7109375" style="1" customWidth="1"/>
    <col min="5" max="5" width="33.140625" style="1" customWidth="1"/>
    <col min="6" max="6" width="26.42578125" style="1" customWidth="1"/>
    <col min="7" max="7" width="23" style="1" customWidth="1"/>
    <col min="8" max="10" width="9.140625" style="1"/>
    <col min="11" max="11" width="12.7109375" style="1" customWidth="1"/>
    <col min="12" max="16384" width="9.140625" style="1"/>
  </cols>
  <sheetData>
    <row r="1" spans="1:7" ht="49.5" customHeight="1" x14ac:dyDescent="0.2">
      <c r="A1" s="382" t="s">
        <v>213</v>
      </c>
      <c r="B1" s="382"/>
      <c r="C1" s="382"/>
      <c r="D1" s="382"/>
      <c r="E1" s="382"/>
      <c r="F1" s="382"/>
      <c r="G1" s="382"/>
    </row>
    <row r="2" spans="1:7" ht="52.5" customHeight="1" x14ac:dyDescent="0.2">
      <c r="A2" s="278" t="s">
        <v>214</v>
      </c>
      <c r="B2" s="278"/>
      <c r="C2" s="278"/>
      <c r="D2" s="278"/>
      <c r="E2" s="278"/>
      <c r="F2" s="278"/>
      <c r="G2" s="278"/>
    </row>
    <row r="3" spans="1:7" ht="33" customHeight="1" thickBot="1" x14ac:dyDescent="0.25">
      <c r="A3" s="12" t="s">
        <v>78</v>
      </c>
      <c r="B3" s="383"/>
      <c r="C3" s="383"/>
      <c r="D3" s="383"/>
      <c r="E3" s="383"/>
      <c r="F3" s="383"/>
      <c r="G3" s="13" t="s">
        <v>79</v>
      </c>
    </row>
    <row r="4" spans="1:7" s="2" customFormat="1" ht="55.5" customHeight="1" x14ac:dyDescent="0.2">
      <c r="A4" s="384"/>
      <c r="B4" s="323" t="s">
        <v>177</v>
      </c>
      <c r="C4" s="360" t="s">
        <v>179</v>
      </c>
      <c r="D4" s="323" t="s">
        <v>80</v>
      </c>
      <c r="E4" s="323" t="s">
        <v>81</v>
      </c>
      <c r="F4" s="325" t="s">
        <v>82</v>
      </c>
      <c r="G4" s="387"/>
    </row>
    <row r="5" spans="1:7" s="2" customFormat="1" ht="12.75" hidden="1" customHeight="1" x14ac:dyDescent="0.2">
      <c r="A5" s="385"/>
      <c r="B5" s="324"/>
      <c r="C5" s="361"/>
      <c r="D5" s="324"/>
      <c r="E5" s="324"/>
      <c r="F5" s="326"/>
      <c r="G5" s="388"/>
    </row>
    <row r="6" spans="1:7" s="2" customFormat="1" ht="63.75" customHeight="1" thickBot="1" x14ac:dyDescent="0.25">
      <c r="A6" s="386"/>
      <c r="B6" s="260" t="s">
        <v>171</v>
      </c>
      <c r="C6" s="260" t="s">
        <v>184</v>
      </c>
      <c r="D6" s="260" t="s">
        <v>83</v>
      </c>
      <c r="E6" s="260" t="s">
        <v>67</v>
      </c>
      <c r="F6" s="261" t="s">
        <v>68</v>
      </c>
      <c r="G6" s="389"/>
    </row>
    <row r="7" spans="1:7" ht="39.950000000000003" customHeight="1" x14ac:dyDescent="0.2">
      <c r="A7" s="90" t="s">
        <v>84</v>
      </c>
      <c r="B7" s="84">
        <v>1046844</v>
      </c>
      <c r="C7" s="84">
        <v>316396</v>
      </c>
      <c r="D7" s="84">
        <v>180369</v>
      </c>
      <c r="E7" s="78">
        <f>D7+C7+B7</f>
        <v>1543609</v>
      </c>
      <c r="F7" s="78">
        <v>57100</v>
      </c>
      <c r="G7" s="91" t="s">
        <v>85</v>
      </c>
    </row>
    <row r="8" spans="1:7" ht="39.950000000000003" customHeight="1" x14ac:dyDescent="0.2">
      <c r="A8" s="92">
        <v>2003</v>
      </c>
      <c r="B8" s="84">
        <v>6697</v>
      </c>
      <c r="C8" s="84">
        <v>5553</v>
      </c>
      <c r="D8" s="84">
        <v>1291</v>
      </c>
      <c r="E8" s="78">
        <v>13541</v>
      </c>
      <c r="F8" s="78">
        <v>1</v>
      </c>
      <c r="G8" s="54">
        <v>2003</v>
      </c>
    </row>
    <row r="9" spans="1:7" ht="39.950000000000003" customHeight="1" x14ac:dyDescent="0.2">
      <c r="A9" s="92">
        <v>2004</v>
      </c>
      <c r="B9" s="84">
        <v>14877</v>
      </c>
      <c r="C9" s="84">
        <v>6664</v>
      </c>
      <c r="D9" s="84">
        <v>1376</v>
      </c>
      <c r="E9" s="78">
        <v>22917</v>
      </c>
      <c r="F9" s="78">
        <v>5</v>
      </c>
      <c r="G9" s="54">
        <v>2004</v>
      </c>
    </row>
    <row r="10" spans="1:7" ht="39.950000000000003" customHeight="1" x14ac:dyDescent="0.2">
      <c r="A10" s="92">
        <v>2005</v>
      </c>
      <c r="B10" s="84">
        <v>15160</v>
      </c>
      <c r="C10" s="84">
        <v>5891</v>
      </c>
      <c r="D10" s="84">
        <v>1423</v>
      </c>
      <c r="E10" s="78">
        <v>22474</v>
      </c>
      <c r="F10" s="78">
        <v>18</v>
      </c>
      <c r="G10" s="54">
        <v>2005</v>
      </c>
    </row>
    <row r="11" spans="1:7" ht="39.950000000000003" customHeight="1" x14ac:dyDescent="0.2">
      <c r="A11" s="92">
        <v>2006</v>
      </c>
      <c r="B11" s="84">
        <v>27265</v>
      </c>
      <c r="C11" s="84">
        <v>14515</v>
      </c>
      <c r="D11" s="84">
        <v>1388</v>
      </c>
      <c r="E11" s="78">
        <v>43168</v>
      </c>
      <c r="F11" s="78">
        <v>60</v>
      </c>
      <c r="G11" s="54">
        <v>2006</v>
      </c>
    </row>
    <row r="12" spans="1:7" ht="39.950000000000003" customHeight="1" x14ac:dyDescent="0.2">
      <c r="A12" s="92">
        <v>2007</v>
      </c>
      <c r="B12" s="87">
        <v>58082</v>
      </c>
      <c r="C12" s="87">
        <v>15943</v>
      </c>
      <c r="D12" s="84">
        <v>1730</v>
      </c>
      <c r="E12" s="78">
        <v>75755</v>
      </c>
      <c r="F12" s="79">
        <v>164</v>
      </c>
      <c r="G12" s="54">
        <v>2007</v>
      </c>
    </row>
    <row r="13" spans="1:7" ht="39.950000000000003" customHeight="1" x14ac:dyDescent="0.2">
      <c r="A13" s="92">
        <v>2008</v>
      </c>
      <c r="B13" s="87">
        <v>77214</v>
      </c>
      <c r="C13" s="87">
        <v>16959</v>
      </c>
      <c r="D13" s="87">
        <v>2037</v>
      </c>
      <c r="E13" s="78">
        <v>96210</v>
      </c>
      <c r="F13" s="79">
        <v>359</v>
      </c>
      <c r="G13" s="54">
        <v>2008</v>
      </c>
    </row>
    <row r="14" spans="1:7" ht="39.950000000000003" customHeight="1" x14ac:dyDescent="0.2">
      <c r="A14" s="92">
        <v>2009</v>
      </c>
      <c r="B14" s="87">
        <v>115199</v>
      </c>
      <c r="C14" s="87">
        <v>19112</v>
      </c>
      <c r="D14" s="87">
        <v>4978</v>
      </c>
      <c r="E14" s="78">
        <v>139289</v>
      </c>
      <c r="F14" s="79">
        <v>1779</v>
      </c>
      <c r="G14" s="54">
        <v>2009</v>
      </c>
    </row>
    <row r="15" spans="1:7" ht="39.950000000000003" customHeight="1" x14ac:dyDescent="0.2">
      <c r="A15" s="92">
        <v>2010</v>
      </c>
      <c r="B15" s="87">
        <v>83087</v>
      </c>
      <c r="C15" s="87">
        <v>15645</v>
      </c>
      <c r="D15" s="87">
        <v>3103</v>
      </c>
      <c r="E15" s="78">
        <v>101835</v>
      </c>
      <c r="F15" s="79">
        <v>5635</v>
      </c>
      <c r="G15" s="54">
        <v>2010</v>
      </c>
    </row>
    <row r="16" spans="1:7" ht="39.950000000000003" customHeight="1" x14ac:dyDescent="0.2">
      <c r="A16" s="92">
        <v>2011</v>
      </c>
      <c r="B16" s="87">
        <v>111210</v>
      </c>
      <c r="C16" s="87">
        <v>14106</v>
      </c>
      <c r="D16" s="87">
        <v>2870</v>
      </c>
      <c r="E16" s="78">
        <v>128186</v>
      </c>
      <c r="F16" s="79">
        <v>12181</v>
      </c>
      <c r="G16" s="54">
        <v>2011</v>
      </c>
    </row>
    <row r="17" spans="1:7" ht="39.950000000000003" customHeight="1" x14ac:dyDescent="0.2">
      <c r="A17" s="92">
        <v>2012</v>
      </c>
      <c r="B17" s="87">
        <v>127640</v>
      </c>
      <c r="C17" s="87">
        <v>22817</v>
      </c>
      <c r="D17" s="87">
        <v>3836</v>
      </c>
      <c r="E17" s="78">
        <v>154293</v>
      </c>
      <c r="F17" s="79">
        <v>8219</v>
      </c>
      <c r="G17" s="54">
        <v>2012</v>
      </c>
    </row>
    <row r="18" spans="1:7" ht="39.950000000000003" customHeight="1" x14ac:dyDescent="0.2">
      <c r="A18" s="92">
        <v>2013</v>
      </c>
      <c r="B18" s="87">
        <v>98777</v>
      </c>
      <c r="C18" s="87">
        <v>24915</v>
      </c>
      <c r="D18" s="87">
        <v>3926</v>
      </c>
      <c r="E18" s="78">
        <v>127618</v>
      </c>
      <c r="F18" s="79">
        <v>6713</v>
      </c>
      <c r="G18" s="54">
        <v>2013</v>
      </c>
    </row>
    <row r="19" spans="1:7" ht="39.950000000000003" customHeight="1" x14ac:dyDescent="0.2">
      <c r="A19" s="92">
        <v>2014</v>
      </c>
      <c r="B19" s="87">
        <v>51437</v>
      </c>
      <c r="C19" s="87">
        <v>20839</v>
      </c>
      <c r="D19" s="87">
        <v>3559</v>
      </c>
      <c r="E19" s="78">
        <v>75835</v>
      </c>
      <c r="F19" s="79">
        <v>6174</v>
      </c>
      <c r="G19" s="54">
        <v>2014</v>
      </c>
    </row>
    <row r="20" spans="1:7" ht="39.950000000000003" customHeight="1" x14ac:dyDescent="0.2">
      <c r="A20" s="92">
        <v>2015</v>
      </c>
      <c r="B20" s="87">
        <v>23667</v>
      </c>
      <c r="C20" s="87">
        <v>10115</v>
      </c>
      <c r="D20" s="87">
        <v>1515</v>
      </c>
      <c r="E20" s="78">
        <v>35297</v>
      </c>
      <c r="F20" s="79">
        <v>2511</v>
      </c>
      <c r="G20" s="54">
        <v>2015</v>
      </c>
    </row>
    <row r="21" spans="1:7" ht="39.950000000000003" customHeight="1" x14ac:dyDescent="0.2">
      <c r="A21" s="92">
        <v>2016</v>
      </c>
      <c r="B21" s="87">
        <v>6979</v>
      </c>
      <c r="C21" s="87">
        <v>5897</v>
      </c>
      <c r="D21" s="87">
        <v>257</v>
      </c>
      <c r="E21" s="78">
        <v>13133</v>
      </c>
      <c r="F21" s="79">
        <v>1075</v>
      </c>
      <c r="G21" s="54">
        <v>2016</v>
      </c>
    </row>
    <row r="22" spans="1:7" ht="39.950000000000003" customHeight="1" x14ac:dyDescent="0.2">
      <c r="A22" s="92">
        <v>2017</v>
      </c>
      <c r="B22" s="87">
        <v>960</v>
      </c>
      <c r="C22" s="87">
        <v>1590</v>
      </c>
      <c r="D22" s="87">
        <v>32</v>
      </c>
      <c r="E22" s="78">
        <v>2582</v>
      </c>
      <c r="F22" s="79">
        <v>1</v>
      </c>
      <c r="G22" s="54">
        <v>2017</v>
      </c>
    </row>
    <row r="23" spans="1:7" ht="39.950000000000003" customHeight="1" thickBot="1" x14ac:dyDescent="0.25">
      <c r="A23" s="92">
        <v>2018</v>
      </c>
      <c r="B23" s="87">
        <v>422</v>
      </c>
      <c r="C23" s="87">
        <v>175</v>
      </c>
      <c r="D23" s="87">
        <v>79</v>
      </c>
      <c r="E23" s="78">
        <v>676</v>
      </c>
      <c r="F23" s="79">
        <v>17</v>
      </c>
      <c r="G23" s="54">
        <v>2018</v>
      </c>
    </row>
    <row r="24" spans="1:7" s="2" customFormat="1" ht="39.950000000000003" customHeight="1" thickBot="1" x14ac:dyDescent="0.25">
      <c r="A24" s="116" t="s">
        <v>86</v>
      </c>
      <c r="B24" s="89">
        <v>1865517</v>
      </c>
      <c r="C24" s="89">
        <v>517132</v>
      </c>
      <c r="D24" s="89">
        <f t="shared" ref="D24:F24" si="0">SUM(D7:D23)</f>
        <v>213769</v>
      </c>
      <c r="E24" s="89">
        <f t="shared" si="0"/>
        <v>2596418</v>
      </c>
      <c r="F24" s="89">
        <f t="shared" si="0"/>
        <v>102012</v>
      </c>
      <c r="G24" s="89" t="s">
        <v>13</v>
      </c>
    </row>
    <row r="25" spans="1:7" s="2" customFormat="1" ht="24" customHeight="1" x14ac:dyDescent="0.2">
      <c r="A25" s="381" t="s">
        <v>193</v>
      </c>
      <c r="B25" s="381"/>
      <c r="C25" s="68"/>
      <c r="D25" s="68"/>
      <c r="E25" s="68"/>
      <c r="F25" s="68"/>
      <c r="G25" s="68"/>
    </row>
    <row r="26" spans="1:7" ht="45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7" ht="35.1" customHeight="1" x14ac:dyDescent="0.2"/>
    <row r="48" ht="35.1" customHeight="1" x14ac:dyDescent="0.2"/>
    <row r="49" ht="35.1" customHeight="1" x14ac:dyDescent="0.2"/>
    <row r="50" ht="35.1" customHeight="1" x14ac:dyDescent="0.2"/>
    <row r="51" ht="35.1" customHeight="1" x14ac:dyDescent="0.2"/>
    <row r="52" ht="35.1" customHeight="1" x14ac:dyDescent="0.2"/>
    <row r="53" ht="35.1" customHeight="1" x14ac:dyDescent="0.2"/>
    <row r="54" ht="35.1" customHeight="1" x14ac:dyDescent="0.2"/>
  </sheetData>
  <mergeCells count="11">
    <mergeCell ref="A25:B25"/>
    <mergeCell ref="A1:G1"/>
    <mergeCell ref="A2:G2"/>
    <mergeCell ref="B3:F3"/>
    <mergeCell ref="A4:A6"/>
    <mergeCell ref="B4:B5"/>
    <mergeCell ref="C4:C5"/>
    <mergeCell ref="D4:D5"/>
    <mergeCell ref="E4:E5"/>
    <mergeCell ref="F4:F5"/>
    <mergeCell ref="G4:G6"/>
  </mergeCells>
  <printOptions horizontalCentered="1"/>
  <pageMargins left="0.25" right="0.25" top="0.48" bottom="0.46" header="0.3" footer="0.3"/>
  <pageSetup paperSize="9" scale="54" orientation="landscape" r:id="rId1"/>
  <headerFooter>
    <oddFooter xml:space="preserve">&amp;C&amp;"Arial,Regular"&amp;16  10&amp;14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32"/>
  <sheetViews>
    <sheetView rightToLeft="1" view="pageBreakPreview" zoomScale="60" workbookViewId="0">
      <selection activeCell="F6" sqref="B4:F7"/>
    </sheetView>
  </sheetViews>
  <sheetFormatPr defaultRowHeight="12.75" x14ac:dyDescent="0.2"/>
  <cols>
    <col min="1" max="1" width="36.28515625" style="4" customWidth="1"/>
    <col min="2" max="2" width="34.42578125" style="4" customWidth="1"/>
    <col min="3" max="3" width="31.28515625" style="4" customWidth="1"/>
    <col min="4" max="4" width="28.7109375" style="4" customWidth="1"/>
    <col min="5" max="5" width="29.85546875" style="4" customWidth="1"/>
    <col min="6" max="6" width="34" style="4" customWidth="1"/>
    <col min="7" max="7" width="22" style="4" customWidth="1"/>
    <col min="8" max="8" width="9.140625" style="4" customWidth="1"/>
    <col min="9" max="16384" width="9.140625" style="4"/>
  </cols>
  <sheetData>
    <row r="1" spans="1:11" ht="45.75" customHeight="1" x14ac:dyDescent="0.2">
      <c r="A1" s="278" t="s">
        <v>209</v>
      </c>
      <c r="B1" s="278"/>
      <c r="C1" s="278"/>
      <c r="D1" s="278"/>
      <c r="E1" s="278"/>
      <c r="F1" s="278"/>
      <c r="G1" s="278"/>
    </row>
    <row r="2" spans="1:11" ht="47.25" customHeight="1" x14ac:dyDescent="0.2">
      <c r="A2" s="278" t="s">
        <v>210</v>
      </c>
      <c r="B2" s="278"/>
      <c r="C2" s="278"/>
      <c r="D2" s="278"/>
      <c r="E2" s="278"/>
      <c r="F2" s="278"/>
      <c r="G2" s="278"/>
    </row>
    <row r="3" spans="1:11" ht="38.25" customHeight="1" thickBot="1" x14ac:dyDescent="0.25">
      <c r="A3" s="8" t="s">
        <v>60</v>
      </c>
      <c r="B3" s="319"/>
      <c r="C3" s="319"/>
      <c r="D3" s="319"/>
      <c r="E3" s="319"/>
      <c r="F3" s="319"/>
      <c r="G3" s="9" t="s">
        <v>61</v>
      </c>
    </row>
    <row r="4" spans="1:11" s="5" customFormat="1" ht="45.75" customHeight="1" x14ac:dyDescent="0.2">
      <c r="A4" s="320"/>
      <c r="B4" s="324" t="s">
        <v>177</v>
      </c>
      <c r="C4" s="323" t="s">
        <v>170</v>
      </c>
      <c r="D4" s="324" t="s">
        <v>62</v>
      </c>
      <c r="E4" s="324" t="s">
        <v>63</v>
      </c>
      <c r="F4" s="326" t="s">
        <v>64</v>
      </c>
      <c r="G4" s="387"/>
    </row>
    <row r="5" spans="1:11" s="5" customFormat="1" ht="6" customHeight="1" x14ac:dyDescent="0.2">
      <c r="A5" s="321"/>
      <c r="B5" s="324"/>
      <c r="C5" s="324"/>
      <c r="D5" s="324"/>
      <c r="E5" s="324"/>
      <c r="F5" s="326"/>
      <c r="G5" s="388"/>
    </row>
    <row r="6" spans="1:11" s="5" customFormat="1" ht="1.5" customHeight="1" x14ac:dyDescent="0.2">
      <c r="A6" s="321"/>
      <c r="B6" s="365" t="s">
        <v>171</v>
      </c>
      <c r="C6" s="324" t="s">
        <v>178</v>
      </c>
      <c r="D6" s="324" t="s">
        <v>66</v>
      </c>
      <c r="E6" s="324" t="s">
        <v>67</v>
      </c>
      <c r="F6" s="326" t="s">
        <v>68</v>
      </c>
      <c r="G6" s="388"/>
    </row>
    <row r="7" spans="1:11" s="5" customFormat="1" ht="63.75" customHeight="1" thickBot="1" x14ac:dyDescent="0.25">
      <c r="A7" s="322"/>
      <c r="B7" s="366"/>
      <c r="C7" s="359"/>
      <c r="D7" s="359"/>
      <c r="E7" s="359"/>
      <c r="F7" s="362"/>
      <c r="G7" s="389"/>
    </row>
    <row r="8" spans="1:11" ht="39.950000000000003" customHeight="1" x14ac:dyDescent="0.2">
      <c r="A8" s="82" t="s">
        <v>14</v>
      </c>
      <c r="B8" s="48">
        <v>163407</v>
      </c>
      <c r="C8" s="48">
        <v>67512</v>
      </c>
      <c r="D8" s="68">
        <v>19712</v>
      </c>
      <c r="E8" s="48">
        <f t="shared" ref="E8:E23" si="0">SUM(B8:D8)</f>
        <v>250631</v>
      </c>
      <c r="F8" s="48">
        <v>6857</v>
      </c>
      <c r="G8" s="83" t="s">
        <v>69</v>
      </c>
    </row>
    <row r="9" spans="1:11" ht="39.950000000000003" customHeight="1" x14ac:dyDescent="0.2">
      <c r="A9" s="82" t="s">
        <v>16</v>
      </c>
      <c r="B9" s="48">
        <v>88650</v>
      </c>
      <c r="C9" s="48">
        <v>20309</v>
      </c>
      <c r="D9" s="84">
        <v>11341</v>
      </c>
      <c r="E9" s="48">
        <f t="shared" si="0"/>
        <v>120300</v>
      </c>
      <c r="F9" s="81">
        <v>248</v>
      </c>
      <c r="G9" s="85" t="s">
        <v>17</v>
      </c>
    </row>
    <row r="10" spans="1:11" ht="39.950000000000003" customHeight="1" x14ac:dyDescent="0.2">
      <c r="A10" s="69" t="s">
        <v>18</v>
      </c>
      <c r="B10" s="84">
        <v>96583</v>
      </c>
      <c r="C10" s="84">
        <v>33714</v>
      </c>
      <c r="D10" s="84">
        <v>12621</v>
      </c>
      <c r="E10" s="48">
        <f t="shared" si="0"/>
        <v>142918</v>
      </c>
      <c r="F10" s="84">
        <v>8034</v>
      </c>
      <c r="G10" s="85" t="s">
        <v>19</v>
      </c>
      <c r="K10" s="4" t="s">
        <v>70</v>
      </c>
    </row>
    <row r="11" spans="1:11" ht="39.950000000000003" customHeight="1" x14ac:dyDescent="0.2">
      <c r="A11" s="69" t="s">
        <v>20</v>
      </c>
      <c r="B11" s="84">
        <v>80078</v>
      </c>
      <c r="C11" s="84">
        <v>37626</v>
      </c>
      <c r="D11" s="84">
        <v>16061</v>
      </c>
      <c r="E11" s="48">
        <f t="shared" si="0"/>
        <v>133765</v>
      </c>
      <c r="F11" s="84">
        <v>1359</v>
      </c>
      <c r="G11" s="85" t="s">
        <v>21</v>
      </c>
    </row>
    <row r="12" spans="1:11" ht="39.950000000000003" customHeight="1" x14ac:dyDescent="0.2">
      <c r="A12" s="69" t="s">
        <v>22</v>
      </c>
      <c r="B12" s="84">
        <v>822115</v>
      </c>
      <c r="C12" s="84">
        <v>126165</v>
      </c>
      <c r="D12" s="84">
        <v>46971</v>
      </c>
      <c r="E12" s="48">
        <f t="shared" si="0"/>
        <v>995251</v>
      </c>
      <c r="F12" s="84">
        <v>27466</v>
      </c>
      <c r="G12" s="85" t="s">
        <v>23</v>
      </c>
    </row>
    <row r="13" spans="1:11" ht="39.950000000000003" customHeight="1" x14ac:dyDescent="0.2">
      <c r="A13" s="69" t="s">
        <v>24</v>
      </c>
      <c r="B13" s="84">
        <v>99172</v>
      </c>
      <c r="C13" s="84">
        <v>36569</v>
      </c>
      <c r="D13" s="84">
        <v>15911</v>
      </c>
      <c r="E13" s="48">
        <f t="shared" si="0"/>
        <v>151652</v>
      </c>
      <c r="F13" s="84">
        <v>8611</v>
      </c>
      <c r="G13" s="85" t="s">
        <v>25</v>
      </c>
    </row>
    <row r="14" spans="1:11" ht="39.950000000000003" customHeight="1" x14ac:dyDescent="0.2">
      <c r="A14" s="69" t="s">
        <v>26</v>
      </c>
      <c r="B14" s="84">
        <v>57487</v>
      </c>
      <c r="C14" s="84">
        <v>11532</v>
      </c>
      <c r="D14" s="84">
        <v>6250</v>
      </c>
      <c r="E14" s="48">
        <f t="shared" si="0"/>
        <v>75269</v>
      </c>
      <c r="F14" s="84">
        <v>6219</v>
      </c>
      <c r="G14" s="85" t="s">
        <v>27</v>
      </c>
    </row>
    <row r="15" spans="1:11" ht="39.950000000000003" customHeight="1" x14ac:dyDescent="0.2">
      <c r="A15" s="69" t="s">
        <v>28</v>
      </c>
      <c r="B15" s="84">
        <v>39774</v>
      </c>
      <c r="C15" s="84">
        <v>28498</v>
      </c>
      <c r="D15" s="84">
        <v>13893</v>
      </c>
      <c r="E15" s="48">
        <f t="shared" si="0"/>
        <v>82165</v>
      </c>
      <c r="F15" s="84">
        <v>10822</v>
      </c>
      <c r="G15" s="85" t="s">
        <v>29</v>
      </c>
    </row>
    <row r="16" spans="1:11" ht="39.950000000000003" customHeight="1" x14ac:dyDescent="0.2">
      <c r="A16" s="69" t="s">
        <v>30</v>
      </c>
      <c r="B16" s="84">
        <v>59437</v>
      </c>
      <c r="C16" s="84">
        <v>46799</v>
      </c>
      <c r="D16" s="84">
        <v>9717</v>
      </c>
      <c r="E16" s="48">
        <f t="shared" si="0"/>
        <v>115953</v>
      </c>
      <c r="F16" s="81">
        <v>2193</v>
      </c>
      <c r="G16" s="85" t="s">
        <v>71</v>
      </c>
    </row>
    <row r="17" spans="1:7" ht="39.950000000000003" customHeight="1" x14ac:dyDescent="0.2">
      <c r="A17" s="69" t="s">
        <v>32</v>
      </c>
      <c r="B17" s="84">
        <v>74537</v>
      </c>
      <c r="C17" s="84">
        <v>20144</v>
      </c>
      <c r="D17" s="84">
        <v>6208</v>
      </c>
      <c r="E17" s="48">
        <f t="shared" si="0"/>
        <v>100889</v>
      </c>
      <c r="F17" s="84">
        <v>9945</v>
      </c>
      <c r="G17" s="85" t="s">
        <v>72</v>
      </c>
    </row>
    <row r="18" spans="1:7" ht="39.950000000000003" customHeight="1" x14ac:dyDescent="0.2">
      <c r="A18" s="69" t="s">
        <v>34</v>
      </c>
      <c r="B18" s="84">
        <v>71447</v>
      </c>
      <c r="C18" s="84">
        <v>16257</v>
      </c>
      <c r="D18" s="84">
        <v>13458</v>
      </c>
      <c r="E18" s="48">
        <f t="shared" si="0"/>
        <v>101162</v>
      </c>
      <c r="F18" s="84">
        <v>5925</v>
      </c>
      <c r="G18" s="85" t="s">
        <v>73</v>
      </c>
    </row>
    <row r="19" spans="1:7" ht="39.950000000000003" customHeight="1" x14ac:dyDescent="0.2">
      <c r="A19" s="69" t="s">
        <v>36</v>
      </c>
      <c r="B19" s="86">
        <v>31150</v>
      </c>
      <c r="C19" s="86">
        <v>16337</v>
      </c>
      <c r="D19" s="84">
        <v>4220</v>
      </c>
      <c r="E19" s="48">
        <f t="shared" si="0"/>
        <v>51707</v>
      </c>
      <c r="F19" s="84">
        <v>3978</v>
      </c>
      <c r="G19" s="85" t="s">
        <v>74</v>
      </c>
    </row>
    <row r="20" spans="1:7" ht="39.950000000000003" customHeight="1" x14ac:dyDescent="0.2">
      <c r="A20" s="69" t="s">
        <v>38</v>
      </c>
      <c r="B20" s="84">
        <v>50399</v>
      </c>
      <c r="C20" s="84">
        <v>15618</v>
      </c>
      <c r="D20" s="84">
        <v>13304</v>
      </c>
      <c r="E20" s="48">
        <f t="shared" si="0"/>
        <v>79321</v>
      </c>
      <c r="F20" s="84">
        <v>3356</v>
      </c>
      <c r="G20" s="85" t="s">
        <v>75</v>
      </c>
    </row>
    <row r="21" spans="1:7" ht="39.950000000000003" customHeight="1" x14ac:dyDescent="0.2">
      <c r="A21" s="69" t="s">
        <v>40</v>
      </c>
      <c r="B21" s="86">
        <v>32187</v>
      </c>
      <c r="C21" s="84">
        <v>12634</v>
      </c>
      <c r="D21" s="84">
        <v>6310</v>
      </c>
      <c r="E21" s="48">
        <f t="shared" si="0"/>
        <v>51131</v>
      </c>
      <c r="F21" s="84">
        <v>1584</v>
      </c>
      <c r="G21" s="85" t="s">
        <v>76</v>
      </c>
    </row>
    <row r="22" spans="1:7" ht="39.950000000000003" customHeight="1" thickBot="1" x14ac:dyDescent="0.25">
      <c r="A22" s="70" t="s">
        <v>42</v>
      </c>
      <c r="B22" s="87">
        <v>99094</v>
      </c>
      <c r="C22" s="87">
        <v>27418</v>
      </c>
      <c r="D22" s="68">
        <v>17792</v>
      </c>
      <c r="E22" s="68">
        <f t="shared" si="0"/>
        <v>144304</v>
      </c>
      <c r="F22" s="87">
        <v>5415</v>
      </c>
      <c r="G22" s="88" t="s">
        <v>77</v>
      </c>
    </row>
    <row r="23" spans="1:7" s="5" customFormat="1" ht="39.950000000000003" customHeight="1" thickBot="1" x14ac:dyDescent="0.25">
      <c r="A23" s="71" t="s">
        <v>10</v>
      </c>
      <c r="B23" s="89">
        <v>1865517</v>
      </c>
      <c r="C23" s="89">
        <v>517132</v>
      </c>
      <c r="D23" s="89">
        <v>213769</v>
      </c>
      <c r="E23" s="89">
        <f t="shared" si="0"/>
        <v>2596418</v>
      </c>
      <c r="F23" s="89">
        <v>102012</v>
      </c>
      <c r="G23" s="72" t="s">
        <v>13</v>
      </c>
    </row>
    <row r="24" spans="1:7" ht="39.950000000000003" customHeight="1" x14ac:dyDescent="0.2">
      <c r="A24" s="381" t="s">
        <v>195</v>
      </c>
      <c r="B24" s="381"/>
      <c r="C24" s="10"/>
      <c r="D24" s="10"/>
      <c r="E24" s="10"/>
      <c r="F24" s="10"/>
      <c r="G24" s="10"/>
    </row>
    <row r="25" spans="1:7" ht="30.75" customHeight="1" x14ac:dyDescent="0.2">
      <c r="A25" s="11"/>
      <c r="B25" s="11"/>
      <c r="C25" s="11"/>
      <c r="D25" s="11"/>
      <c r="E25" s="11"/>
      <c r="F25" s="11"/>
      <c r="G25" s="11"/>
    </row>
    <row r="32" spans="1:7" x14ac:dyDescent="0.2">
      <c r="B32" s="115"/>
    </row>
  </sheetData>
  <mergeCells count="16">
    <mergeCell ref="A24:B24"/>
    <mergeCell ref="C6:C7"/>
    <mergeCell ref="D6:D7"/>
    <mergeCell ref="E6:E7"/>
    <mergeCell ref="A1:G1"/>
    <mergeCell ref="A2:G2"/>
    <mergeCell ref="B3:F3"/>
    <mergeCell ref="A4:A7"/>
    <mergeCell ref="B4:B5"/>
    <mergeCell ref="C4:C5"/>
    <mergeCell ref="D4:D5"/>
    <mergeCell ref="E4:E5"/>
    <mergeCell ref="F6:F7"/>
    <mergeCell ref="F4:F5"/>
    <mergeCell ref="G4:G7"/>
    <mergeCell ref="B6:B7"/>
  </mergeCells>
  <printOptions horizontalCentered="1"/>
  <pageMargins left="0" right="0" top="0.68" bottom="0.62" header="0.3" footer="0.3"/>
  <pageSetup paperSize="9" scale="55" orientation="landscape" r:id="rId1"/>
  <headerFooter>
    <oddFooter>&amp;C&amp;14 &amp;"Arial,Regular"&amp;18 &amp;16 9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50"/>
  <sheetViews>
    <sheetView rightToLeft="1" view="pageBreakPreview" topLeftCell="A6" zoomScaleSheetLayoutView="100" workbookViewId="0">
      <selection activeCell="A36" sqref="A36"/>
    </sheetView>
  </sheetViews>
  <sheetFormatPr defaultRowHeight="12.75" x14ac:dyDescent="0.2"/>
  <cols>
    <col min="1" max="1" width="28" style="4" customWidth="1"/>
    <col min="2" max="2" width="30.85546875" style="4" customWidth="1"/>
    <col min="3" max="3" width="39.5703125" style="4" customWidth="1"/>
    <col min="4" max="4" width="35" style="4" customWidth="1"/>
    <col min="5" max="5" width="22.7109375" style="4" customWidth="1"/>
    <col min="6" max="16384" width="9.140625" style="4"/>
  </cols>
  <sheetData>
    <row r="1" spans="1:8" ht="17.25" hidden="1" customHeight="1" x14ac:dyDescent="0.2"/>
    <row r="2" spans="1:8" ht="36" hidden="1" customHeight="1" x14ac:dyDescent="0.2"/>
    <row r="3" spans="1:8" ht="36" hidden="1" customHeight="1" x14ac:dyDescent="0.2"/>
    <row r="4" spans="1:8" hidden="1" x14ac:dyDescent="0.2"/>
    <row r="5" spans="1:8" hidden="1" x14ac:dyDescent="0.2"/>
    <row r="6" spans="1:8" ht="19.5" customHeight="1" x14ac:dyDescent="0.2">
      <c r="A6" s="392" t="s">
        <v>211</v>
      </c>
      <c r="B6" s="392"/>
      <c r="C6" s="392"/>
      <c r="D6" s="392"/>
      <c r="E6" s="392"/>
    </row>
    <row r="7" spans="1:8" ht="21" customHeight="1" x14ac:dyDescent="0.2">
      <c r="A7" s="354" t="s">
        <v>212</v>
      </c>
      <c r="B7" s="354"/>
      <c r="C7" s="354"/>
      <c r="D7" s="354"/>
      <c r="E7" s="354"/>
    </row>
    <row r="8" spans="1:8" ht="22.5" customHeight="1" x14ac:dyDescent="0.2">
      <c r="A8" s="129" t="s">
        <v>50</v>
      </c>
      <c r="B8" s="392"/>
      <c r="C8" s="392"/>
      <c r="D8" s="393" t="s">
        <v>51</v>
      </c>
      <c r="E8" s="393"/>
    </row>
    <row r="9" spans="1:8" s="5" customFormat="1" ht="21" customHeight="1" x14ac:dyDescent="0.2">
      <c r="A9" s="394" t="s">
        <v>131</v>
      </c>
      <c r="B9" s="397" t="s">
        <v>52</v>
      </c>
      <c r="C9" s="397"/>
      <c r="D9" s="398" t="s">
        <v>10</v>
      </c>
      <c r="E9" s="394" t="s">
        <v>11</v>
      </c>
    </row>
    <row r="10" spans="1:8" s="5" customFormat="1" ht="18.75" customHeight="1" x14ac:dyDescent="0.2">
      <c r="A10" s="395"/>
      <c r="B10" s="397" t="s">
        <v>53</v>
      </c>
      <c r="C10" s="397"/>
      <c r="D10" s="398"/>
      <c r="E10" s="395"/>
    </row>
    <row r="11" spans="1:8" s="5" customFormat="1" ht="15.75" customHeight="1" x14ac:dyDescent="0.2">
      <c r="A11" s="395"/>
      <c r="B11" s="259" t="s">
        <v>54</v>
      </c>
      <c r="C11" s="259" t="s">
        <v>55</v>
      </c>
      <c r="D11" s="399"/>
      <c r="E11" s="395"/>
    </row>
    <row r="12" spans="1:8" s="5" customFormat="1" ht="28.5" customHeight="1" x14ac:dyDescent="0.2">
      <c r="A12" s="396"/>
      <c r="B12" s="258" t="s">
        <v>56</v>
      </c>
      <c r="C12" s="258" t="s">
        <v>57</v>
      </c>
      <c r="D12" s="258" t="s">
        <v>13</v>
      </c>
      <c r="E12" s="396"/>
    </row>
    <row r="13" spans="1:8" ht="27" customHeight="1" x14ac:dyDescent="0.2">
      <c r="A13" s="130" t="s">
        <v>14</v>
      </c>
      <c r="B13" s="127">
        <v>64</v>
      </c>
      <c r="C13" s="127">
        <v>18</v>
      </c>
      <c r="D13" s="131">
        <f t="shared" ref="D13:D27" si="0">SUM(B13:C13)</f>
        <v>82</v>
      </c>
      <c r="E13" s="133" t="s">
        <v>15</v>
      </c>
    </row>
    <row r="14" spans="1:8" ht="27" customHeight="1" x14ac:dyDescent="0.2">
      <c r="A14" s="117" t="s">
        <v>16</v>
      </c>
      <c r="B14" s="127">
        <v>64</v>
      </c>
      <c r="C14" s="127">
        <v>4</v>
      </c>
      <c r="D14" s="127">
        <f t="shared" si="0"/>
        <v>68</v>
      </c>
      <c r="E14" s="134" t="s">
        <v>17</v>
      </c>
      <c r="H14" s="4" t="s">
        <v>58</v>
      </c>
    </row>
    <row r="15" spans="1:8" ht="27" customHeight="1" x14ac:dyDescent="0.2">
      <c r="A15" s="117" t="s">
        <v>18</v>
      </c>
      <c r="B15" s="127">
        <v>41</v>
      </c>
      <c r="C15" s="127">
        <v>14</v>
      </c>
      <c r="D15" s="127">
        <f t="shared" si="0"/>
        <v>55</v>
      </c>
      <c r="E15" s="134" t="s">
        <v>19</v>
      </c>
    </row>
    <row r="16" spans="1:8" ht="27" customHeight="1" x14ac:dyDescent="0.2">
      <c r="A16" s="117" t="s">
        <v>20</v>
      </c>
      <c r="B16" s="127">
        <v>76</v>
      </c>
      <c r="C16" s="127">
        <v>7</v>
      </c>
      <c r="D16" s="127">
        <f t="shared" si="0"/>
        <v>83</v>
      </c>
      <c r="E16" s="134" t="s">
        <v>21</v>
      </c>
    </row>
    <row r="17" spans="1:5" ht="27" customHeight="1" x14ac:dyDescent="0.2">
      <c r="A17" s="117" t="s">
        <v>22</v>
      </c>
      <c r="B17" s="127">
        <v>12</v>
      </c>
      <c r="C17" s="127">
        <v>11</v>
      </c>
      <c r="D17" s="127">
        <f t="shared" si="0"/>
        <v>23</v>
      </c>
      <c r="E17" s="134" t="s">
        <v>23</v>
      </c>
    </row>
    <row r="18" spans="1:5" ht="27" customHeight="1" x14ac:dyDescent="0.2">
      <c r="A18" s="117" t="s">
        <v>24</v>
      </c>
      <c r="B18" s="127">
        <v>38</v>
      </c>
      <c r="C18" s="127">
        <v>10</v>
      </c>
      <c r="D18" s="127">
        <f t="shared" si="0"/>
        <v>48</v>
      </c>
      <c r="E18" s="134" t="s">
        <v>25</v>
      </c>
    </row>
    <row r="19" spans="1:5" ht="27" customHeight="1" x14ac:dyDescent="0.2">
      <c r="A19" s="117" t="s">
        <v>26</v>
      </c>
      <c r="B19" s="127">
        <v>19</v>
      </c>
      <c r="C19" s="127">
        <v>3</v>
      </c>
      <c r="D19" s="127">
        <f t="shared" si="0"/>
        <v>22</v>
      </c>
      <c r="E19" s="134" t="s">
        <v>27</v>
      </c>
    </row>
    <row r="20" spans="1:5" ht="27" customHeight="1" x14ac:dyDescent="0.2">
      <c r="A20" s="117" t="s">
        <v>28</v>
      </c>
      <c r="B20" s="127">
        <v>34</v>
      </c>
      <c r="C20" s="127">
        <v>9</v>
      </c>
      <c r="D20" s="127">
        <f t="shared" si="0"/>
        <v>43</v>
      </c>
      <c r="E20" s="134" t="s">
        <v>29</v>
      </c>
    </row>
    <row r="21" spans="1:5" ht="27" customHeight="1" x14ac:dyDescent="0.2">
      <c r="A21" s="117" t="s">
        <v>30</v>
      </c>
      <c r="B21" s="127">
        <v>33</v>
      </c>
      <c r="C21" s="127">
        <v>3</v>
      </c>
      <c r="D21" s="127">
        <f t="shared" si="0"/>
        <v>36</v>
      </c>
      <c r="E21" s="134" t="s">
        <v>31</v>
      </c>
    </row>
    <row r="22" spans="1:5" ht="27" customHeight="1" x14ac:dyDescent="0.2">
      <c r="A22" s="117" t="s">
        <v>32</v>
      </c>
      <c r="B22" s="127">
        <v>21</v>
      </c>
      <c r="C22" s="127">
        <v>22</v>
      </c>
      <c r="D22" s="127">
        <f t="shared" si="0"/>
        <v>43</v>
      </c>
      <c r="E22" s="134" t="s">
        <v>33</v>
      </c>
    </row>
    <row r="23" spans="1:5" ht="27" customHeight="1" x14ac:dyDescent="0.2">
      <c r="A23" s="117" t="s">
        <v>34</v>
      </c>
      <c r="B23" s="127">
        <v>20</v>
      </c>
      <c r="C23" s="127">
        <v>7</v>
      </c>
      <c r="D23" s="127">
        <f t="shared" si="0"/>
        <v>27</v>
      </c>
      <c r="E23" s="134" t="s">
        <v>35</v>
      </c>
    </row>
    <row r="24" spans="1:5" ht="27" customHeight="1" x14ac:dyDescent="0.2">
      <c r="A24" s="117" t="s">
        <v>36</v>
      </c>
      <c r="B24" s="127">
        <v>28</v>
      </c>
      <c r="C24" s="127">
        <v>4</v>
      </c>
      <c r="D24" s="127">
        <f t="shared" si="0"/>
        <v>32</v>
      </c>
      <c r="E24" s="134" t="s">
        <v>37</v>
      </c>
    </row>
    <row r="25" spans="1:5" ht="27" customHeight="1" x14ac:dyDescent="0.2">
      <c r="A25" s="117" t="s">
        <v>38</v>
      </c>
      <c r="B25" s="127">
        <v>38</v>
      </c>
      <c r="C25" s="127">
        <v>30</v>
      </c>
      <c r="D25" s="127">
        <f t="shared" si="0"/>
        <v>68</v>
      </c>
      <c r="E25" s="134" t="s">
        <v>39</v>
      </c>
    </row>
    <row r="26" spans="1:5" ht="27" customHeight="1" x14ac:dyDescent="0.2">
      <c r="A26" s="117" t="s">
        <v>40</v>
      </c>
      <c r="B26" s="127">
        <v>17</v>
      </c>
      <c r="C26" s="127">
        <v>26</v>
      </c>
      <c r="D26" s="127">
        <f t="shared" si="0"/>
        <v>43</v>
      </c>
      <c r="E26" s="134" t="s">
        <v>41</v>
      </c>
    </row>
    <row r="27" spans="1:5" ht="27" customHeight="1" thickBot="1" x14ac:dyDescent="0.25">
      <c r="A27" s="117" t="s">
        <v>42</v>
      </c>
      <c r="B27" s="127">
        <v>49</v>
      </c>
      <c r="C27" s="127">
        <v>35</v>
      </c>
      <c r="D27" s="127">
        <f t="shared" si="0"/>
        <v>84</v>
      </c>
      <c r="E27" s="134" t="s">
        <v>43</v>
      </c>
    </row>
    <row r="28" spans="1:5" s="5" customFormat="1" ht="25.5" customHeight="1" thickBot="1" x14ac:dyDescent="0.25">
      <c r="A28" s="135" t="s">
        <v>10</v>
      </c>
      <c r="B28" s="135">
        <f>SUM(B13:B27)</f>
        <v>554</v>
      </c>
      <c r="C28" s="135">
        <f>SUM(C13:C27)</f>
        <v>203</v>
      </c>
      <c r="D28" s="135">
        <f>SUM(D13:D27)</f>
        <v>757</v>
      </c>
      <c r="E28" s="188" t="s">
        <v>13</v>
      </c>
    </row>
    <row r="29" spans="1:5" ht="18.75" customHeight="1" x14ac:dyDescent="0.2">
      <c r="A29" s="390" t="s">
        <v>176</v>
      </c>
      <c r="B29" s="390"/>
      <c r="C29" s="390"/>
      <c r="D29" s="391"/>
      <c r="E29" s="391"/>
    </row>
    <row r="34" spans="2:3" x14ac:dyDescent="0.2">
      <c r="B34" s="1" t="s">
        <v>58</v>
      </c>
    </row>
    <row r="38" spans="2:3" x14ac:dyDescent="0.2">
      <c r="C38" s="4" t="s">
        <v>59</v>
      </c>
    </row>
    <row r="45" spans="2:3" ht="25.5" customHeight="1" x14ac:dyDescent="0.2"/>
    <row r="50" spans="1:4" s="7" customFormat="1" ht="23.25" x14ac:dyDescent="0.35">
      <c r="A50" s="4"/>
      <c r="B50" s="4"/>
      <c r="C50" s="4"/>
      <c r="D50" s="4"/>
    </row>
  </sheetData>
  <mergeCells count="11">
    <mergeCell ref="A29:C29"/>
    <mergeCell ref="D29:E29"/>
    <mergeCell ref="A6:E6"/>
    <mergeCell ref="A7:E7"/>
    <mergeCell ref="B8:C8"/>
    <mergeCell ref="D8:E8"/>
    <mergeCell ref="A9:A12"/>
    <mergeCell ref="B9:C9"/>
    <mergeCell ref="D9:D11"/>
    <mergeCell ref="E9:E12"/>
    <mergeCell ref="B10:C10"/>
  </mergeCells>
  <printOptions horizontalCentered="1"/>
  <pageMargins left="0.25" right="0.25" top="0.75" bottom="0.75" header="0.3" footer="0.3"/>
  <pageSetup paperSize="9" scale="80" orientation="landscape" r:id="rId1"/>
  <headerFooter>
    <oddFooter>&amp;C&amp;"Arial,غامق"&amp;14 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26"/>
  <sheetViews>
    <sheetView rightToLeft="1" view="pageBreakPreview" zoomScaleSheetLayoutView="100" workbookViewId="0">
      <selection activeCell="H2" sqref="H2"/>
    </sheetView>
  </sheetViews>
  <sheetFormatPr defaultRowHeight="12.75" x14ac:dyDescent="0.2"/>
  <cols>
    <col min="1" max="1" width="19.85546875" style="4" customWidth="1"/>
    <col min="2" max="2" width="34.140625" style="4" customWidth="1"/>
    <col min="3" max="4" width="28.5703125" style="4" customWidth="1"/>
    <col min="5" max="5" width="20.85546875" style="4" customWidth="1"/>
    <col min="6" max="6" width="35.42578125" style="4" customWidth="1"/>
    <col min="7" max="16384" width="9.140625" style="4"/>
  </cols>
  <sheetData>
    <row r="1" spans="1:6" ht="26.25" customHeight="1" x14ac:dyDescent="0.2">
      <c r="A1" s="354" t="s">
        <v>215</v>
      </c>
      <c r="B1" s="354"/>
      <c r="C1" s="354"/>
      <c r="D1" s="354"/>
      <c r="E1" s="354"/>
      <c r="F1" s="354"/>
    </row>
    <row r="2" spans="1:6" ht="31.5" customHeight="1" x14ac:dyDescent="0.2">
      <c r="A2" s="354" t="s">
        <v>216</v>
      </c>
      <c r="B2" s="354"/>
      <c r="C2" s="354"/>
      <c r="D2" s="354"/>
      <c r="E2" s="354"/>
      <c r="F2" s="354"/>
    </row>
    <row r="3" spans="1:6" ht="21" customHeight="1" x14ac:dyDescent="0.2">
      <c r="A3" s="129" t="s">
        <v>7</v>
      </c>
      <c r="B3" s="392"/>
      <c r="C3" s="392"/>
      <c r="D3" s="213"/>
      <c r="E3" s="393" t="s">
        <v>8</v>
      </c>
      <c r="F3" s="393"/>
    </row>
    <row r="4" spans="1:6" s="5" customFormat="1" ht="20.25" customHeight="1" x14ac:dyDescent="0.2">
      <c r="A4" s="403" t="s">
        <v>131</v>
      </c>
      <c r="B4" s="251" t="s">
        <v>156</v>
      </c>
      <c r="C4" s="251" t="s">
        <v>9</v>
      </c>
      <c r="D4" s="251" t="s">
        <v>232</v>
      </c>
      <c r="E4" s="251" t="s">
        <v>10</v>
      </c>
      <c r="F4" s="403" t="s">
        <v>11</v>
      </c>
    </row>
    <row r="5" spans="1:6" s="5" customFormat="1" ht="39" customHeight="1" x14ac:dyDescent="0.2">
      <c r="A5" s="404"/>
      <c r="B5" s="252" t="s">
        <v>154</v>
      </c>
      <c r="C5" s="252" t="s">
        <v>12</v>
      </c>
      <c r="D5" s="252" t="s">
        <v>233</v>
      </c>
      <c r="E5" s="253" t="s">
        <v>13</v>
      </c>
      <c r="F5" s="404"/>
    </row>
    <row r="6" spans="1:6" ht="24.95" customHeight="1" x14ac:dyDescent="0.2">
      <c r="A6" s="130" t="s">
        <v>49</v>
      </c>
      <c r="B6" s="131">
        <v>517</v>
      </c>
      <c r="C6" s="132">
        <v>1278</v>
      </c>
      <c r="D6" s="127">
        <v>884</v>
      </c>
      <c r="E6" s="131">
        <f>SUM(B6:D6)</f>
        <v>2679</v>
      </c>
      <c r="F6" s="133" t="s">
        <v>15</v>
      </c>
    </row>
    <row r="7" spans="1:6" ht="24.95" customHeight="1" x14ac:dyDescent="0.2">
      <c r="A7" s="117" t="s">
        <v>16</v>
      </c>
      <c r="B7" s="127">
        <v>435</v>
      </c>
      <c r="C7" s="127">
        <v>555</v>
      </c>
      <c r="D7" s="127">
        <v>714</v>
      </c>
      <c r="E7" s="131">
        <f t="shared" ref="E7:E20" si="0">SUM(B7:D7)</f>
        <v>1704</v>
      </c>
      <c r="F7" s="134" t="s">
        <v>17</v>
      </c>
    </row>
    <row r="8" spans="1:6" ht="24.95" customHeight="1" x14ac:dyDescent="0.2">
      <c r="A8" s="117" t="s">
        <v>18</v>
      </c>
      <c r="B8" s="127">
        <v>500</v>
      </c>
      <c r="C8" s="127">
        <v>1028</v>
      </c>
      <c r="D8" s="127">
        <v>855</v>
      </c>
      <c r="E8" s="131">
        <f t="shared" si="0"/>
        <v>2383</v>
      </c>
      <c r="F8" s="134" t="s">
        <v>19</v>
      </c>
    </row>
    <row r="9" spans="1:6" ht="24.95" customHeight="1" x14ac:dyDescent="0.2">
      <c r="A9" s="117" t="s">
        <v>20</v>
      </c>
      <c r="B9" s="127">
        <v>1422</v>
      </c>
      <c r="C9" s="127">
        <v>1627</v>
      </c>
      <c r="D9" s="127">
        <v>1910</v>
      </c>
      <c r="E9" s="131">
        <f t="shared" si="0"/>
        <v>4959</v>
      </c>
      <c r="F9" s="134" t="s">
        <v>21</v>
      </c>
    </row>
    <row r="10" spans="1:6" ht="24.95" customHeight="1" x14ac:dyDescent="0.2">
      <c r="A10" s="117" t="s">
        <v>22</v>
      </c>
      <c r="B10" s="127">
        <v>146</v>
      </c>
      <c r="C10" s="127">
        <v>446</v>
      </c>
      <c r="D10" s="127">
        <v>80</v>
      </c>
      <c r="E10" s="131">
        <f t="shared" si="0"/>
        <v>672</v>
      </c>
      <c r="F10" s="134" t="s">
        <v>23</v>
      </c>
    </row>
    <row r="11" spans="1:6" ht="24.95" customHeight="1" x14ac:dyDescent="0.2">
      <c r="A11" s="117" t="s">
        <v>24</v>
      </c>
      <c r="B11" s="127">
        <v>172</v>
      </c>
      <c r="C11" s="127">
        <v>170</v>
      </c>
      <c r="D11" s="127">
        <v>2012</v>
      </c>
      <c r="E11" s="131">
        <f t="shared" si="0"/>
        <v>2354</v>
      </c>
      <c r="F11" s="134" t="s">
        <v>25</v>
      </c>
    </row>
    <row r="12" spans="1:6" ht="24.95" customHeight="1" x14ac:dyDescent="0.2">
      <c r="A12" s="117" t="s">
        <v>26</v>
      </c>
      <c r="B12" s="127">
        <v>329</v>
      </c>
      <c r="C12" s="127">
        <v>227</v>
      </c>
      <c r="D12" s="127">
        <v>309</v>
      </c>
      <c r="E12" s="131">
        <f t="shared" si="0"/>
        <v>865</v>
      </c>
      <c r="F12" s="134" t="s">
        <v>27</v>
      </c>
    </row>
    <row r="13" spans="1:6" ht="24.95" customHeight="1" x14ac:dyDescent="0.2">
      <c r="A13" s="117" t="s">
        <v>28</v>
      </c>
      <c r="B13" s="127">
        <v>402</v>
      </c>
      <c r="C13" s="127">
        <v>947</v>
      </c>
      <c r="D13" s="127">
        <v>1967</v>
      </c>
      <c r="E13" s="131">
        <f t="shared" si="0"/>
        <v>3316</v>
      </c>
      <c r="F13" s="134" t="s">
        <v>29</v>
      </c>
    </row>
    <row r="14" spans="1:6" ht="24.95" customHeight="1" x14ac:dyDescent="0.2">
      <c r="A14" s="117" t="s">
        <v>30</v>
      </c>
      <c r="B14" s="127">
        <v>312</v>
      </c>
      <c r="C14" s="127">
        <v>958</v>
      </c>
      <c r="D14" s="127">
        <v>3039</v>
      </c>
      <c r="E14" s="131">
        <f t="shared" si="0"/>
        <v>4309</v>
      </c>
      <c r="F14" s="134" t="s">
        <v>31</v>
      </c>
    </row>
    <row r="15" spans="1:6" ht="24.95" customHeight="1" x14ac:dyDescent="0.2">
      <c r="A15" s="117" t="s">
        <v>32</v>
      </c>
      <c r="B15" s="127">
        <v>109</v>
      </c>
      <c r="C15" s="127">
        <v>230</v>
      </c>
      <c r="D15" s="127">
        <v>226</v>
      </c>
      <c r="E15" s="131">
        <f t="shared" si="0"/>
        <v>565</v>
      </c>
      <c r="F15" s="134" t="s">
        <v>33</v>
      </c>
    </row>
    <row r="16" spans="1:6" ht="24.95" customHeight="1" x14ac:dyDescent="0.2">
      <c r="A16" s="117" t="s">
        <v>34</v>
      </c>
      <c r="B16" s="127">
        <v>315</v>
      </c>
      <c r="C16" s="127">
        <v>238</v>
      </c>
      <c r="D16" s="127">
        <v>930</v>
      </c>
      <c r="E16" s="131">
        <f t="shared" si="0"/>
        <v>1483</v>
      </c>
      <c r="F16" s="134" t="s">
        <v>35</v>
      </c>
    </row>
    <row r="17" spans="1:6" ht="24.95" customHeight="1" x14ac:dyDescent="0.2">
      <c r="A17" s="117" t="s">
        <v>36</v>
      </c>
      <c r="B17" s="127">
        <v>420</v>
      </c>
      <c r="C17" s="127">
        <v>431</v>
      </c>
      <c r="D17" s="127">
        <v>1371</v>
      </c>
      <c r="E17" s="131">
        <f t="shared" si="0"/>
        <v>2222</v>
      </c>
      <c r="F17" s="134" t="s">
        <v>37</v>
      </c>
    </row>
    <row r="18" spans="1:6" ht="24.95" customHeight="1" x14ac:dyDescent="0.2">
      <c r="A18" s="117" t="s">
        <v>38</v>
      </c>
      <c r="B18" s="127">
        <v>626</v>
      </c>
      <c r="C18" s="127">
        <v>303</v>
      </c>
      <c r="D18" s="127">
        <v>951</v>
      </c>
      <c r="E18" s="131">
        <f t="shared" si="0"/>
        <v>1880</v>
      </c>
      <c r="F18" s="134" t="s">
        <v>39</v>
      </c>
    </row>
    <row r="19" spans="1:6" ht="24.95" customHeight="1" x14ac:dyDescent="0.2">
      <c r="A19" s="117" t="s">
        <v>40</v>
      </c>
      <c r="B19" s="127">
        <v>469</v>
      </c>
      <c r="C19" s="127">
        <v>541</v>
      </c>
      <c r="D19" s="127">
        <v>2711</v>
      </c>
      <c r="E19" s="131">
        <f t="shared" si="0"/>
        <v>3721</v>
      </c>
      <c r="F19" s="134" t="s">
        <v>41</v>
      </c>
    </row>
    <row r="20" spans="1:6" ht="24.95" customHeight="1" thickBot="1" x14ac:dyDescent="0.25">
      <c r="A20" s="117" t="s">
        <v>42</v>
      </c>
      <c r="B20" s="127">
        <v>540</v>
      </c>
      <c r="C20" s="127">
        <v>297</v>
      </c>
      <c r="D20" s="127">
        <v>267</v>
      </c>
      <c r="E20" s="131">
        <f t="shared" si="0"/>
        <v>1104</v>
      </c>
      <c r="F20" s="134" t="s">
        <v>43</v>
      </c>
    </row>
    <row r="21" spans="1:6" s="5" customFormat="1" ht="24.95" customHeight="1" thickBot="1" x14ac:dyDescent="0.25">
      <c r="A21" s="124" t="s">
        <v>10</v>
      </c>
      <c r="B21" s="135">
        <f>SUM(B6:B20)</f>
        <v>6714</v>
      </c>
      <c r="C21" s="135">
        <f>SUM(C6:C20)</f>
        <v>9276</v>
      </c>
      <c r="D21" s="135">
        <f>SUM(D6:D20)</f>
        <v>18226</v>
      </c>
      <c r="E21" s="135">
        <f>SUM(E6:E20)</f>
        <v>34216</v>
      </c>
      <c r="F21" s="126" t="s">
        <v>13</v>
      </c>
    </row>
    <row r="22" spans="1:6" ht="24.95" customHeight="1" x14ac:dyDescent="0.2">
      <c r="A22" s="136" t="s">
        <v>44</v>
      </c>
      <c r="B22" s="127"/>
      <c r="C22" s="127"/>
      <c r="D22" s="127"/>
      <c r="E22" s="127">
        <v>11000</v>
      </c>
      <c r="F22" s="137" t="s">
        <v>45</v>
      </c>
    </row>
    <row r="23" spans="1:6" ht="24.95" customHeight="1" thickBot="1" x14ac:dyDescent="0.25">
      <c r="A23" s="138" t="s">
        <v>46</v>
      </c>
      <c r="B23" s="139"/>
      <c r="C23" s="139"/>
      <c r="D23" s="139"/>
      <c r="E23" s="139">
        <v>1208.3</v>
      </c>
      <c r="F23" s="140" t="s">
        <v>47</v>
      </c>
    </row>
    <row r="24" spans="1:6" s="5" customFormat="1" ht="24.95" customHeight="1" thickBot="1" x14ac:dyDescent="0.25">
      <c r="A24" s="141" t="s">
        <v>48</v>
      </c>
      <c r="B24" s="142"/>
      <c r="C24" s="142"/>
      <c r="D24" s="142"/>
      <c r="E24" s="142">
        <f>SUM(E21:E23)</f>
        <v>46424.3</v>
      </c>
      <c r="F24" s="143" t="s">
        <v>13</v>
      </c>
    </row>
    <row r="25" spans="1:6" ht="54.75" customHeight="1" x14ac:dyDescent="0.2">
      <c r="A25" s="401" t="s">
        <v>234</v>
      </c>
      <c r="B25" s="401"/>
      <c r="C25" s="401"/>
      <c r="D25" s="214"/>
      <c r="E25" s="402" t="s">
        <v>235</v>
      </c>
      <c r="F25" s="402"/>
    </row>
    <row r="26" spans="1:6" ht="18.75" customHeight="1" x14ac:dyDescent="0.25">
      <c r="A26" s="400" t="s">
        <v>174</v>
      </c>
      <c r="B26" s="400"/>
      <c r="C26" s="180"/>
      <c r="D26" s="180"/>
      <c r="E26" s="181"/>
      <c r="F26" s="182" t="s">
        <v>175</v>
      </c>
    </row>
  </sheetData>
  <mergeCells count="9">
    <mergeCell ref="A26:B26"/>
    <mergeCell ref="A25:C25"/>
    <mergeCell ref="E25:F25"/>
    <mergeCell ref="A1:F1"/>
    <mergeCell ref="A2:F2"/>
    <mergeCell ref="B3:C3"/>
    <mergeCell ref="E3:F3"/>
    <mergeCell ref="A4:A5"/>
    <mergeCell ref="F4:F5"/>
  </mergeCells>
  <printOptions horizontalCentered="1"/>
  <pageMargins left="0.25" right="0.25" top="0.75" bottom="0.75" header="0.3" footer="0.3"/>
  <pageSetup paperSize="9" scale="71" orientation="landscape" r:id="rId1"/>
  <headerFooter>
    <oddFooter>&amp;C&amp;"Arial,Regular"&amp;14 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V16"/>
  <sheetViews>
    <sheetView rightToLeft="1" tabSelected="1" view="pageBreakPreview" zoomScale="87" zoomScaleSheetLayoutView="87" workbookViewId="0">
      <selection activeCell="K12" sqref="K12"/>
    </sheetView>
  </sheetViews>
  <sheetFormatPr defaultColWidth="22.5703125" defaultRowHeight="12.75" x14ac:dyDescent="0.2"/>
  <cols>
    <col min="1" max="1" width="23.85546875" style="1" customWidth="1"/>
    <col min="2" max="2" width="17" style="1" customWidth="1"/>
    <col min="3" max="3" width="19.7109375" style="1" customWidth="1"/>
    <col min="4" max="6" width="20.85546875" style="1" customWidth="1"/>
    <col min="7" max="7" width="19.7109375" style="1" customWidth="1"/>
    <col min="8" max="8" width="20.42578125" style="1" customWidth="1"/>
    <col min="9" max="9" width="27.28515625" style="1" customWidth="1"/>
    <col min="10" max="16384" width="22.5703125" style="1"/>
  </cols>
  <sheetData>
    <row r="1" spans="1:22" ht="51.75" customHeight="1" x14ac:dyDescent="0.2">
      <c r="A1" s="272" t="s">
        <v>230</v>
      </c>
      <c r="B1" s="414"/>
      <c r="C1" s="414"/>
      <c r="D1" s="414"/>
      <c r="E1" s="414"/>
      <c r="F1" s="414"/>
      <c r="G1" s="414"/>
      <c r="H1" s="414"/>
      <c r="I1" s="414"/>
    </row>
    <row r="2" spans="1:22" ht="57" customHeight="1" x14ac:dyDescent="0.2">
      <c r="A2" s="272" t="s">
        <v>218</v>
      </c>
      <c r="B2" s="272"/>
      <c r="C2" s="272"/>
      <c r="D2" s="272"/>
      <c r="E2" s="272"/>
      <c r="F2" s="272"/>
      <c r="G2" s="272"/>
      <c r="H2" s="272"/>
      <c r="I2" s="272"/>
      <c r="J2" s="56"/>
    </row>
    <row r="3" spans="1:22" ht="28.5" customHeight="1" thickBot="1" x14ac:dyDescent="0.25">
      <c r="A3" s="415" t="s">
        <v>0</v>
      </c>
      <c r="B3" s="415"/>
      <c r="C3" s="416"/>
      <c r="D3" s="416"/>
      <c r="E3" s="416"/>
      <c r="F3" s="416"/>
      <c r="G3" s="416"/>
      <c r="H3" s="417" t="s">
        <v>1</v>
      </c>
      <c r="I3" s="417"/>
    </row>
    <row r="4" spans="1:22" s="2" customFormat="1" ht="43.5" customHeight="1" x14ac:dyDescent="0.2">
      <c r="A4" s="405" t="s">
        <v>2</v>
      </c>
      <c r="B4" s="406"/>
      <c r="C4" s="409" t="s">
        <v>228</v>
      </c>
      <c r="D4" s="410"/>
      <c r="E4" s="410"/>
      <c r="F4" s="410"/>
      <c r="G4" s="411"/>
      <c r="H4" s="412" t="s">
        <v>3</v>
      </c>
      <c r="I4" s="405"/>
    </row>
    <row r="5" spans="1:22" s="2" customFormat="1" ht="34.5" customHeight="1" thickBot="1" x14ac:dyDescent="0.25">
      <c r="A5" s="407"/>
      <c r="B5" s="408"/>
      <c r="C5" s="254">
        <v>2018</v>
      </c>
      <c r="D5" s="254">
        <v>2019</v>
      </c>
      <c r="E5" s="254">
        <v>2020</v>
      </c>
      <c r="F5" s="254">
        <v>2021</v>
      </c>
      <c r="G5" s="254">
        <v>2022</v>
      </c>
      <c r="H5" s="413"/>
      <c r="I5" s="407"/>
      <c r="J5" s="55"/>
    </row>
    <row r="6" spans="1:22" ht="52.5" customHeight="1" x14ac:dyDescent="0.2">
      <c r="A6" s="422" t="s">
        <v>155</v>
      </c>
      <c r="B6" s="422"/>
      <c r="C6" s="144">
        <v>6709724</v>
      </c>
      <c r="D6" s="144">
        <v>6888201</v>
      </c>
      <c r="E6" s="144">
        <v>7026106</v>
      </c>
      <c r="F6" s="144">
        <v>7457927</v>
      </c>
      <c r="G6" s="144">
        <v>7982304</v>
      </c>
      <c r="H6" s="423" t="s">
        <v>4</v>
      </c>
      <c r="I6" s="423"/>
    </row>
    <row r="7" spans="1:22" ht="50.25" customHeight="1" x14ac:dyDescent="0.2">
      <c r="A7" s="418" t="s">
        <v>147</v>
      </c>
      <c r="B7" s="418"/>
      <c r="C7" s="146">
        <v>38124</v>
      </c>
      <c r="D7" s="146">
        <v>39128</v>
      </c>
      <c r="E7" s="146">
        <v>40150</v>
      </c>
      <c r="F7" s="146">
        <v>41191</v>
      </c>
      <c r="G7" s="146">
        <v>42249</v>
      </c>
      <c r="H7" s="419" t="s">
        <v>151</v>
      </c>
      <c r="I7" s="419"/>
    </row>
    <row r="8" spans="1:22" ht="48.75" customHeight="1" x14ac:dyDescent="0.2">
      <c r="A8" s="418" t="s">
        <v>236</v>
      </c>
      <c r="B8" s="418"/>
      <c r="C8" s="145">
        <v>45519</v>
      </c>
      <c r="D8" s="145">
        <v>45579</v>
      </c>
      <c r="E8" s="145">
        <v>45579</v>
      </c>
      <c r="F8" s="145">
        <v>45990</v>
      </c>
      <c r="G8" s="145">
        <v>46424</v>
      </c>
      <c r="H8" s="419" t="s">
        <v>5</v>
      </c>
      <c r="I8" s="419"/>
    </row>
    <row r="9" spans="1:22" ht="60" customHeight="1" x14ac:dyDescent="0.2">
      <c r="A9" s="420" t="s">
        <v>152</v>
      </c>
      <c r="B9" s="420"/>
      <c r="C9" s="145">
        <v>176</v>
      </c>
      <c r="D9" s="145">
        <v>176</v>
      </c>
      <c r="E9" s="145">
        <v>175</v>
      </c>
      <c r="F9" s="145">
        <v>181</v>
      </c>
      <c r="G9" s="145">
        <v>189</v>
      </c>
      <c r="H9" s="421" t="s">
        <v>150</v>
      </c>
      <c r="I9" s="421"/>
      <c r="V9" s="1" t="s">
        <v>6</v>
      </c>
    </row>
    <row r="10" spans="1:22" ht="51.75" customHeight="1" thickBot="1" x14ac:dyDescent="0.25">
      <c r="A10" s="426" t="s">
        <v>239</v>
      </c>
      <c r="B10" s="426"/>
      <c r="C10" s="147">
        <v>6</v>
      </c>
      <c r="D10" s="147">
        <v>6</v>
      </c>
      <c r="E10" s="147">
        <v>6</v>
      </c>
      <c r="F10" s="205">
        <v>6</v>
      </c>
      <c r="G10" s="147">
        <v>5</v>
      </c>
      <c r="H10" s="427" t="s">
        <v>242</v>
      </c>
      <c r="I10" s="427"/>
    </row>
    <row r="11" spans="1:22" ht="31.5" customHeight="1" x14ac:dyDescent="0.2">
      <c r="A11" s="429" t="s">
        <v>229</v>
      </c>
      <c r="B11" s="429"/>
      <c r="C11" s="429"/>
      <c r="D11" s="430" t="s">
        <v>217</v>
      </c>
      <c r="E11" s="430"/>
      <c r="F11" s="430"/>
      <c r="G11" s="430"/>
      <c r="H11" s="430"/>
      <c r="I11" s="430"/>
    </row>
    <row r="12" spans="1:22" ht="28.5" customHeight="1" x14ac:dyDescent="0.2">
      <c r="A12" s="425" t="s">
        <v>148</v>
      </c>
      <c r="B12" s="425"/>
      <c r="C12" s="425"/>
      <c r="D12" s="428" t="s">
        <v>149</v>
      </c>
      <c r="E12" s="428"/>
      <c r="F12" s="428"/>
      <c r="G12" s="428"/>
      <c r="H12" s="428"/>
      <c r="I12" s="428"/>
    </row>
    <row r="13" spans="1:22" ht="24" customHeight="1" x14ac:dyDescent="0.2">
      <c r="A13" s="425" t="s">
        <v>240</v>
      </c>
      <c r="B13" s="425"/>
      <c r="C13" s="425"/>
      <c r="D13" s="424" t="s">
        <v>241</v>
      </c>
      <c r="E13" s="424"/>
      <c r="F13" s="424"/>
      <c r="G13" s="424"/>
      <c r="H13" s="424"/>
      <c r="I13" s="424"/>
      <c r="J13" s="3"/>
      <c r="K13" s="3"/>
    </row>
    <row r="14" spans="1:22" ht="48" customHeight="1" x14ac:dyDescent="0.2">
      <c r="A14" s="425"/>
      <c r="B14" s="425"/>
      <c r="C14" s="425"/>
      <c r="D14" s="428"/>
      <c r="E14" s="428"/>
      <c r="F14" s="428"/>
      <c r="G14" s="428"/>
      <c r="H14" s="428"/>
      <c r="I14" s="428"/>
    </row>
    <row r="16" spans="1:22" x14ac:dyDescent="0.2">
      <c r="F16" s="210" t="s">
        <v>58</v>
      </c>
    </row>
  </sheetData>
  <mergeCells count="26">
    <mergeCell ref="D13:I13"/>
    <mergeCell ref="A14:C14"/>
    <mergeCell ref="A10:B10"/>
    <mergeCell ref="H10:I10"/>
    <mergeCell ref="A12:C12"/>
    <mergeCell ref="D12:I12"/>
    <mergeCell ref="A11:C11"/>
    <mergeCell ref="D11:I11"/>
    <mergeCell ref="A13:C13"/>
    <mergeCell ref="D14:I14"/>
    <mergeCell ref="A8:B8"/>
    <mergeCell ref="H8:I8"/>
    <mergeCell ref="A9:B9"/>
    <mergeCell ref="H9:I9"/>
    <mergeCell ref="A6:B6"/>
    <mergeCell ref="H6:I6"/>
    <mergeCell ref="A7:B7"/>
    <mergeCell ref="H7:I7"/>
    <mergeCell ref="A4:B5"/>
    <mergeCell ref="C4:G4"/>
    <mergeCell ref="H4:I5"/>
    <mergeCell ref="A1:I1"/>
    <mergeCell ref="A2:I2"/>
    <mergeCell ref="A3:B3"/>
    <mergeCell ref="C3:G3"/>
    <mergeCell ref="H3:I3"/>
  </mergeCells>
  <printOptions horizontalCentered="1"/>
  <pageMargins left="0.25" right="0.25" top="0.75" bottom="0.75" header="0.3" footer="0.3"/>
  <pageSetup paperSize="9" scale="67" orientation="landscape" verticalDpi="1200" r:id="rId1"/>
  <headerFooter>
    <oddFooter>&amp;C&amp;"Arial,Regular"&amp;16 &amp;14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1"/>
  <sheetViews>
    <sheetView rightToLeft="1" view="pageBreakPreview" zoomScale="70" zoomScaleNormal="84" zoomScaleSheetLayoutView="70" workbookViewId="0">
      <selection activeCell="L15" sqref="L5:Q15"/>
    </sheetView>
  </sheetViews>
  <sheetFormatPr defaultRowHeight="12.75" x14ac:dyDescent="0.2"/>
  <cols>
    <col min="1" max="1" width="13.42578125" style="4" customWidth="1"/>
    <col min="2" max="2" width="16.7109375" style="4" customWidth="1"/>
    <col min="3" max="5" width="18.42578125" style="4" customWidth="1"/>
    <col min="6" max="6" width="23.7109375" style="4" customWidth="1"/>
    <col min="7" max="7" width="13.85546875" style="4" hidden="1" customWidth="1"/>
    <col min="8" max="8" width="25.7109375" style="4" customWidth="1"/>
    <col min="9" max="9" width="19.28515625" style="4" customWidth="1"/>
    <col min="10" max="10" width="9.140625" style="4" hidden="1" customWidth="1"/>
    <col min="11" max="11" width="9.140625" style="4" customWidth="1"/>
    <col min="12" max="12" width="8.140625" style="4" customWidth="1"/>
    <col min="13" max="13" width="7.7109375" style="4" customWidth="1"/>
    <col min="14" max="14" width="17.28515625" style="4" customWidth="1"/>
    <col min="15" max="15" width="14.140625" style="4" customWidth="1"/>
    <col min="16" max="16" width="14.42578125" style="4" customWidth="1"/>
    <col min="17" max="17" width="14" style="4" customWidth="1"/>
    <col min="18" max="16384" width="9.140625" style="4"/>
  </cols>
  <sheetData>
    <row r="1" spans="1:9" ht="47.25" customHeight="1" x14ac:dyDescent="0.3">
      <c r="A1" s="277" t="s">
        <v>222</v>
      </c>
      <c r="B1" s="277"/>
      <c r="C1" s="277"/>
      <c r="D1" s="277"/>
      <c r="E1" s="277"/>
      <c r="F1" s="277"/>
      <c r="G1" s="277"/>
      <c r="H1" s="277"/>
      <c r="I1" s="277"/>
    </row>
    <row r="2" spans="1:9" ht="45" customHeight="1" x14ac:dyDescent="0.2">
      <c r="A2" s="278" t="s">
        <v>223</v>
      </c>
      <c r="B2" s="278"/>
      <c r="C2" s="278"/>
      <c r="D2" s="278"/>
      <c r="E2" s="278"/>
      <c r="F2" s="278"/>
      <c r="G2" s="278"/>
      <c r="H2" s="278"/>
      <c r="I2" s="278"/>
    </row>
    <row r="3" spans="1:9" ht="28.5" customHeight="1" thickBot="1" x14ac:dyDescent="0.25">
      <c r="A3" s="8" t="s">
        <v>162</v>
      </c>
      <c r="B3" s="278"/>
      <c r="C3" s="278"/>
      <c r="D3" s="278"/>
      <c r="E3" s="278"/>
      <c r="F3" s="278"/>
      <c r="G3" s="278"/>
      <c r="H3" s="278"/>
      <c r="I3" s="80" t="s">
        <v>163</v>
      </c>
    </row>
    <row r="4" spans="1:9" s="5" customFormat="1" ht="29.25" customHeight="1" thickBot="1" x14ac:dyDescent="0.3">
      <c r="A4" s="279" t="s">
        <v>101</v>
      </c>
      <c r="B4" s="280"/>
      <c r="C4" s="265" t="s">
        <v>126</v>
      </c>
      <c r="D4" s="266" t="s">
        <v>127</v>
      </c>
      <c r="E4" s="266" t="s">
        <v>168</v>
      </c>
      <c r="F4" s="266" t="s">
        <v>128</v>
      </c>
      <c r="G4" s="193"/>
      <c r="H4" s="283" t="s">
        <v>101</v>
      </c>
      <c r="I4" s="279"/>
    </row>
    <row r="5" spans="1:9" s="5" customFormat="1" ht="34.5" customHeight="1" thickBot="1" x14ac:dyDescent="0.3">
      <c r="A5" s="281"/>
      <c r="B5" s="282"/>
      <c r="C5" s="267" t="s">
        <v>129</v>
      </c>
      <c r="D5" s="256" t="s">
        <v>130</v>
      </c>
      <c r="E5" s="256" t="s">
        <v>221</v>
      </c>
      <c r="F5" s="256" t="s">
        <v>13</v>
      </c>
      <c r="G5" s="194"/>
      <c r="H5" s="284"/>
      <c r="I5" s="281"/>
    </row>
    <row r="6" spans="1:9" ht="36.950000000000003" customHeight="1" x14ac:dyDescent="0.25">
      <c r="A6" s="287" t="s">
        <v>169</v>
      </c>
      <c r="B6" s="287"/>
      <c r="C6" s="197">
        <v>425580</v>
      </c>
      <c r="D6" s="197">
        <v>3140</v>
      </c>
      <c r="E6" s="197">
        <v>44</v>
      </c>
      <c r="F6" s="197">
        <f>SUM(C6:E6)</f>
        <v>428764</v>
      </c>
      <c r="G6" s="26"/>
      <c r="H6" s="288" t="s">
        <v>171</v>
      </c>
      <c r="I6" s="288"/>
    </row>
    <row r="7" spans="1:9" ht="36.950000000000003" customHeight="1" x14ac:dyDescent="0.25">
      <c r="A7" s="289" t="s">
        <v>170</v>
      </c>
      <c r="B7" s="289"/>
      <c r="C7" s="199">
        <v>45192</v>
      </c>
      <c r="D7" s="199">
        <v>21131</v>
      </c>
      <c r="E7" s="199">
        <v>0</v>
      </c>
      <c r="F7" s="199">
        <f>SUM(C7:E7)</f>
        <v>66323</v>
      </c>
      <c r="G7" s="26"/>
      <c r="H7" s="290" t="s">
        <v>184</v>
      </c>
      <c r="I7" s="290"/>
    </row>
    <row r="8" spans="1:9" ht="42.75" customHeight="1" thickBot="1" x14ac:dyDescent="0.3">
      <c r="A8" s="291" t="s">
        <v>102</v>
      </c>
      <c r="B8" s="291"/>
      <c r="C8" s="199">
        <v>0</v>
      </c>
      <c r="D8" s="199">
        <v>0</v>
      </c>
      <c r="E8" s="199"/>
      <c r="F8" s="199">
        <f>SUM(C8:E8)</f>
        <v>0</v>
      </c>
      <c r="G8" s="26"/>
      <c r="H8" s="292" t="s">
        <v>103</v>
      </c>
      <c r="I8" s="292"/>
    </row>
    <row r="9" spans="1:9" s="5" customFormat="1" ht="54" customHeight="1" thickBot="1" x14ac:dyDescent="0.3">
      <c r="A9" s="285" t="s">
        <v>10</v>
      </c>
      <c r="B9" s="285"/>
      <c r="C9" s="200">
        <f>SUM(C6:C8)</f>
        <v>470772</v>
      </c>
      <c r="D9" s="200">
        <f>SUM(D6:D8)</f>
        <v>24271</v>
      </c>
      <c r="E9" s="200">
        <f>SUM(E6:E8)</f>
        <v>44</v>
      </c>
      <c r="F9" s="200">
        <f>SUM(C9:E9)</f>
        <v>495087</v>
      </c>
      <c r="G9" s="67"/>
      <c r="H9" s="286" t="s">
        <v>93</v>
      </c>
      <c r="I9" s="286"/>
    </row>
    <row r="10" spans="1:9" ht="27.75" customHeight="1" x14ac:dyDescent="0.2">
      <c r="A10" s="293" t="s">
        <v>191</v>
      </c>
      <c r="B10" s="293"/>
      <c r="C10" s="293"/>
    </row>
    <row r="11" spans="1:9" x14ac:dyDescent="0.2">
      <c r="A11" s="49"/>
      <c r="B11" s="49"/>
      <c r="C11" s="49"/>
      <c r="D11" s="49"/>
      <c r="E11" s="49"/>
      <c r="F11" s="49"/>
      <c r="G11" s="49"/>
      <c r="H11" s="49"/>
      <c r="I11" s="49"/>
    </row>
    <row r="12" spans="1:9" x14ac:dyDescent="0.2">
      <c r="A12" s="49"/>
      <c r="B12" s="49"/>
      <c r="C12" s="49"/>
      <c r="D12" s="49"/>
      <c r="E12" s="49"/>
      <c r="F12" s="49"/>
      <c r="G12" s="49"/>
      <c r="H12" s="49"/>
      <c r="I12" s="49"/>
    </row>
    <row r="13" spans="1:9" x14ac:dyDescent="0.2">
      <c r="A13" s="49"/>
      <c r="B13" s="49"/>
      <c r="C13" s="49"/>
      <c r="D13" s="49"/>
      <c r="E13" s="49"/>
      <c r="F13" s="49"/>
      <c r="G13" s="49"/>
      <c r="H13" s="49"/>
      <c r="I13" s="49"/>
    </row>
    <row r="14" spans="1:9" x14ac:dyDescent="0.2">
      <c r="A14" s="49"/>
      <c r="B14" s="49"/>
      <c r="C14" s="49"/>
      <c r="D14" s="49"/>
      <c r="E14" s="49"/>
      <c r="F14" s="49"/>
      <c r="G14" s="49"/>
      <c r="H14" s="49"/>
      <c r="I14" s="49"/>
    </row>
    <row r="15" spans="1:9" x14ac:dyDescent="0.2">
      <c r="A15" s="49"/>
      <c r="B15" s="49"/>
      <c r="C15" s="49"/>
      <c r="D15" s="49"/>
      <c r="E15" s="49"/>
      <c r="F15" s="49"/>
      <c r="G15" s="49"/>
      <c r="H15" s="49"/>
      <c r="I15" s="49"/>
    </row>
    <row r="16" spans="1:9" x14ac:dyDescent="0.2">
      <c r="A16" s="49"/>
      <c r="B16" s="49"/>
      <c r="C16" s="49"/>
      <c r="D16" s="49"/>
      <c r="E16" s="49"/>
      <c r="F16" s="49"/>
      <c r="G16" s="49"/>
      <c r="H16" s="49"/>
      <c r="I16" s="49"/>
    </row>
    <row r="17" spans="1:9" x14ac:dyDescent="0.2">
      <c r="A17" s="49"/>
      <c r="B17" s="49"/>
      <c r="C17" s="49"/>
      <c r="D17" s="49"/>
      <c r="E17" s="49"/>
      <c r="F17" s="49"/>
      <c r="G17" s="49"/>
      <c r="H17" s="49"/>
      <c r="I17" s="49"/>
    </row>
    <row r="18" spans="1:9" x14ac:dyDescent="0.2">
      <c r="A18" s="49"/>
      <c r="B18" s="49"/>
      <c r="C18" s="49"/>
      <c r="D18" s="49"/>
      <c r="E18" s="49"/>
      <c r="F18" s="49"/>
      <c r="G18" s="49"/>
      <c r="H18" s="49"/>
      <c r="I18" s="49"/>
    </row>
    <row r="19" spans="1:9" x14ac:dyDescent="0.2">
      <c r="A19" s="49"/>
      <c r="B19" s="49"/>
      <c r="C19" s="49"/>
      <c r="D19" s="49"/>
      <c r="E19" s="49"/>
      <c r="F19" s="49"/>
      <c r="G19" s="49"/>
      <c r="H19" s="49"/>
      <c r="I19" s="49"/>
    </row>
    <row r="20" spans="1:9" x14ac:dyDescent="0.2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28.5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</row>
  </sheetData>
  <mergeCells count="14">
    <mergeCell ref="A10:C10"/>
    <mergeCell ref="A9:B9"/>
    <mergeCell ref="H9:I9"/>
    <mergeCell ref="A6:B6"/>
    <mergeCell ref="H6:I6"/>
    <mergeCell ref="A7:B7"/>
    <mergeCell ref="H7:I7"/>
    <mergeCell ref="A8:B8"/>
    <mergeCell ref="H8:I8"/>
    <mergeCell ref="A1:I1"/>
    <mergeCell ref="A2:I2"/>
    <mergeCell ref="B3:H3"/>
    <mergeCell ref="A4:B5"/>
    <mergeCell ref="H4:I5"/>
  </mergeCells>
  <printOptions horizontalCentered="1"/>
  <pageMargins left="0.25" right="0.25" top="0.75" bottom="0.75" header="0.3" footer="0.3"/>
  <pageSetup paperSize="9" scale="64" orientation="portrait" r:id="rId1"/>
  <headerFooter>
    <oddFooter>&amp;C&amp;"Arial,Regular"&amp;14 19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9"/>
  <sheetViews>
    <sheetView rightToLeft="1" view="pageBreakPreview" topLeftCell="A7" zoomScale="60" workbookViewId="0">
      <selection activeCell="F42" sqref="B33:F42"/>
    </sheetView>
  </sheetViews>
  <sheetFormatPr defaultRowHeight="12.75" x14ac:dyDescent="0.2"/>
  <cols>
    <col min="1" max="1" width="24.85546875" style="4" customWidth="1"/>
    <col min="2" max="2" width="34.5703125" style="4" customWidth="1"/>
    <col min="3" max="3" width="32.85546875" style="4" customWidth="1"/>
    <col min="4" max="4" width="35.42578125" style="4" customWidth="1"/>
    <col min="5" max="5" width="34.28515625" style="4" customWidth="1"/>
    <col min="6" max="6" width="33.85546875" style="4" customWidth="1"/>
    <col min="7" max="7" width="33.42578125" style="4" customWidth="1"/>
    <col min="8" max="8" width="11.7109375" style="4" hidden="1" customWidth="1"/>
    <col min="9" max="9" width="8" style="4" customWidth="1"/>
    <col min="10" max="10" width="15.5703125" style="4" customWidth="1"/>
    <col min="11" max="11" width="16.85546875" style="4" customWidth="1"/>
    <col min="12" max="12" width="14.5703125" style="4" customWidth="1"/>
    <col min="13" max="16" width="9.140625" style="4"/>
    <col min="17" max="17" width="9.140625" style="4" customWidth="1"/>
    <col min="18" max="18" width="16.7109375" style="4" customWidth="1"/>
    <col min="19" max="16384" width="9.140625" style="4"/>
  </cols>
  <sheetData>
    <row r="1" spans="1:12" ht="64.5" customHeight="1" x14ac:dyDescent="0.2">
      <c r="A1" s="295" t="s">
        <v>224</v>
      </c>
      <c r="B1" s="295"/>
      <c r="C1" s="295"/>
      <c r="D1" s="295"/>
      <c r="E1" s="295"/>
      <c r="F1" s="295"/>
      <c r="G1" s="295"/>
      <c r="H1" s="295"/>
    </row>
    <row r="2" spans="1:12" ht="54" customHeight="1" x14ac:dyDescent="0.2">
      <c r="A2" s="296" t="s">
        <v>225</v>
      </c>
      <c r="B2" s="296"/>
      <c r="C2" s="296"/>
      <c r="D2" s="296"/>
      <c r="E2" s="296"/>
      <c r="F2" s="296"/>
      <c r="G2" s="296"/>
    </row>
    <row r="3" spans="1:12" s="42" customFormat="1" ht="34.5" customHeight="1" thickBot="1" x14ac:dyDescent="0.35">
      <c r="A3" s="41" t="s">
        <v>108</v>
      </c>
      <c r="B3" s="297"/>
      <c r="C3" s="297"/>
      <c r="D3" s="297"/>
      <c r="E3" s="297"/>
      <c r="F3" s="297"/>
      <c r="G3" s="41" t="s">
        <v>109</v>
      </c>
    </row>
    <row r="4" spans="1:12" s="5" customFormat="1" ht="25.5" customHeight="1" x14ac:dyDescent="0.2">
      <c r="A4" s="298"/>
      <c r="B4" s="301" t="s">
        <v>185</v>
      </c>
      <c r="C4" s="303" t="s">
        <v>173</v>
      </c>
      <c r="D4" s="305" t="s">
        <v>96</v>
      </c>
      <c r="E4" s="303" t="s">
        <v>48</v>
      </c>
      <c r="F4" s="315" t="s">
        <v>97</v>
      </c>
      <c r="G4" s="307"/>
    </row>
    <row r="5" spans="1:12" s="5" customFormat="1" ht="22.5" customHeight="1" x14ac:dyDescent="0.2">
      <c r="A5" s="299"/>
      <c r="B5" s="302"/>
      <c r="C5" s="304"/>
      <c r="D5" s="306"/>
      <c r="E5" s="304"/>
      <c r="F5" s="316"/>
      <c r="G5" s="308"/>
    </row>
    <row r="6" spans="1:12" s="5" customFormat="1" ht="15.75" customHeight="1" x14ac:dyDescent="0.2">
      <c r="A6" s="299"/>
      <c r="B6" s="302"/>
      <c r="C6" s="304"/>
      <c r="D6" s="306"/>
      <c r="E6" s="304"/>
      <c r="F6" s="316"/>
      <c r="G6" s="308"/>
    </row>
    <row r="7" spans="1:12" s="5" customFormat="1" ht="19.5" customHeight="1" x14ac:dyDescent="0.2">
      <c r="A7" s="299"/>
      <c r="B7" s="302"/>
      <c r="C7" s="304"/>
      <c r="D7" s="306"/>
      <c r="E7" s="304"/>
      <c r="F7" s="316"/>
      <c r="G7" s="308"/>
    </row>
    <row r="8" spans="1:12" s="5" customFormat="1" ht="23.25" customHeight="1" x14ac:dyDescent="0.2">
      <c r="A8" s="299"/>
      <c r="B8" s="302" t="s">
        <v>171</v>
      </c>
      <c r="C8" s="304" t="s">
        <v>178</v>
      </c>
      <c r="D8" s="304" t="s">
        <v>98</v>
      </c>
      <c r="E8" s="306" t="s">
        <v>67</v>
      </c>
      <c r="F8" s="310" t="s">
        <v>68</v>
      </c>
      <c r="G8" s="308"/>
    </row>
    <row r="9" spans="1:12" s="5" customFormat="1" ht="67.5" customHeight="1" thickBot="1" x14ac:dyDescent="0.25">
      <c r="A9" s="300"/>
      <c r="B9" s="312"/>
      <c r="C9" s="313"/>
      <c r="D9" s="313"/>
      <c r="E9" s="314"/>
      <c r="F9" s="311"/>
      <c r="G9" s="309"/>
    </row>
    <row r="10" spans="1:12" ht="33.950000000000003" customHeight="1" x14ac:dyDescent="0.2">
      <c r="A10" s="50" t="s">
        <v>227</v>
      </c>
      <c r="B10" s="106">
        <v>2121</v>
      </c>
      <c r="C10" s="106">
        <v>840</v>
      </c>
      <c r="D10" s="106">
        <v>0</v>
      </c>
      <c r="E10" s="106">
        <f t="shared" ref="E10:E25" si="0">B10+C10</f>
        <v>2961</v>
      </c>
      <c r="F10" s="106">
        <v>0</v>
      </c>
      <c r="G10" s="20" t="s">
        <v>157</v>
      </c>
    </row>
    <row r="11" spans="1:12" ht="33.950000000000003" customHeight="1" x14ac:dyDescent="0.3">
      <c r="A11" s="43">
        <v>2006</v>
      </c>
      <c r="B11" s="107">
        <v>477</v>
      </c>
      <c r="C11" s="107">
        <v>600</v>
      </c>
      <c r="D11" s="107">
        <v>0</v>
      </c>
      <c r="E11" s="106">
        <f t="shared" si="0"/>
        <v>1077</v>
      </c>
      <c r="F11" s="107">
        <v>0</v>
      </c>
      <c r="G11" s="44">
        <v>2006</v>
      </c>
      <c r="L11" s="207"/>
    </row>
    <row r="12" spans="1:12" ht="33.950000000000003" customHeight="1" x14ac:dyDescent="0.3">
      <c r="A12" s="43">
        <v>2007</v>
      </c>
      <c r="B12" s="107">
        <v>686</v>
      </c>
      <c r="C12" s="107">
        <v>905</v>
      </c>
      <c r="D12" s="107">
        <v>0</v>
      </c>
      <c r="E12" s="106">
        <f t="shared" si="0"/>
        <v>1591</v>
      </c>
      <c r="F12" s="107">
        <v>0</v>
      </c>
      <c r="G12" s="44">
        <v>2007</v>
      </c>
      <c r="L12" s="207"/>
    </row>
    <row r="13" spans="1:12" ht="33.950000000000003" customHeight="1" x14ac:dyDescent="0.3">
      <c r="A13" s="43">
        <v>2008</v>
      </c>
      <c r="B13" s="107">
        <v>1367</v>
      </c>
      <c r="C13" s="107">
        <v>1753</v>
      </c>
      <c r="D13" s="107">
        <v>0</v>
      </c>
      <c r="E13" s="106">
        <f t="shared" si="0"/>
        <v>3120</v>
      </c>
      <c r="F13" s="107">
        <v>0</v>
      </c>
      <c r="G13" s="44">
        <v>2008</v>
      </c>
      <c r="L13" s="207"/>
    </row>
    <row r="14" spans="1:12" ht="33.950000000000003" customHeight="1" x14ac:dyDescent="0.3">
      <c r="A14" s="43">
        <v>2009</v>
      </c>
      <c r="B14" s="107">
        <v>1744</v>
      </c>
      <c r="C14" s="107">
        <v>2105</v>
      </c>
      <c r="D14" s="107">
        <v>0</v>
      </c>
      <c r="E14" s="106">
        <f t="shared" si="0"/>
        <v>3849</v>
      </c>
      <c r="F14" s="107">
        <v>0</v>
      </c>
      <c r="G14" s="44">
        <v>2009</v>
      </c>
      <c r="L14" s="207"/>
    </row>
    <row r="15" spans="1:12" ht="33.950000000000003" customHeight="1" x14ac:dyDescent="0.3">
      <c r="A15" s="43">
        <v>2010</v>
      </c>
      <c r="B15" s="107">
        <v>2133</v>
      </c>
      <c r="C15" s="107">
        <v>1886</v>
      </c>
      <c r="D15" s="107">
        <v>0</v>
      </c>
      <c r="E15" s="106">
        <f t="shared" si="0"/>
        <v>4019</v>
      </c>
      <c r="F15" s="107">
        <v>0</v>
      </c>
      <c r="G15" s="44">
        <v>2010</v>
      </c>
      <c r="L15" s="207"/>
    </row>
    <row r="16" spans="1:12" ht="33.950000000000003" customHeight="1" x14ac:dyDescent="0.3">
      <c r="A16" s="43">
        <v>2011</v>
      </c>
      <c r="B16" s="107">
        <v>2571</v>
      </c>
      <c r="C16" s="107">
        <v>3152</v>
      </c>
      <c r="D16" s="107">
        <v>0</v>
      </c>
      <c r="E16" s="106">
        <f t="shared" si="0"/>
        <v>5723</v>
      </c>
      <c r="F16" s="107">
        <v>0</v>
      </c>
      <c r="G16" s="44">
        <v>2011</v>
      </c>
      <c r="L16" s="207"/>
    </row>
    <row r="17" spans="1:12" ht="33.950000000000003" customHeight="1" x14ac:dyDescent="0.3">
      <c r="A17" s="43">
        <v>2012</v>
      </c>
      <c r="B17" s="107">
        <v>3418</v>
      </c>
      <c r="C17" s="107">
        <v>2761</v>
      </c>
      <c r="D17" s="107">
        <v>0</v>
      </c>
      <c r="E17" s="106">
        <f t="shared" si="0"/>
        <v>6179</v>
      </c>
      <c r="F17" s="107">
        <v>0</v>
      </c>
      <c r="G17" s="44">
        <v>2012</v>
      </c>
      <c r="L17" s="207"/>
    </row>
    <row r="18" spans="1:12" ht="33.950000000000003" customHeight="1" x14ac:dyDescent="0.3">
      <c r="A18" s="43">
        <v>2013</v>
      </c>
      <c r="B18" s="107">
        <v>4117</v>
      </c>
      <c r="C18" s="107">
        <v>1887</v>
      </c>
      <c r="D18" s="107">
        <v>0</v>
      </c>
      <c r="E18" s="106">
        <f t="shared" si="0"/>
        <v>6004</v>
      </c>
      <c r="F18" s="107">
        <v>0</v>
      </c>
      <c r="G18" s="44">
        <v>2013</v>
      </c>
      <c r="L18" s="207"/>
    </row>
    <row r="19" spans="1:12" ht="33.950000000000003" customHeight="1" x14ac:dyDescent="0.3">
      <c r="A19" s="43">
        <v>2014</v>
      </c>
      <c r="B19" s="107">
        <v>4979</v>
      </c>
      <c r="C19" s="107">
        <v>1430</v>
      </c>
      <c r="D19" s="107">
        <v>0</v>
      </c>
      <c r="E19" s="106">
        <f t="shared" si="0"/>
        <v>6409</v>
      </c>
      <c r="F19" s="107">
        <v>0</v>
      </c>
      <c r="G19" s="44">
        <v>2014</v>
      </c>
      <c r="L19" s="207"/>
    </row>
    <row r="20" spans="1:12" ht="33.950000000000003" customHeight="1" x14ac:dyDescent="0.3">
      <c r="A20" s="43">
        <v>2015</v>
      </c>
      <c r="B20" s="107">
        <v>5847</v>
      </c>
      <c r="C20" s="107">
        <v>1243</v>
      </c>
      <c r="D20" s="107">
        <v>0</v>
      </c>
      <c r="E20" s="106">
        <f t="shared" si="0"/>
        <v>7090</v>
      </c>
      <c r="F20" s="107">
        <v>0</v>
      </c>
      <c r="G20" s="44">
        <v>2015</v>
      </c>
      <c r="L20" s="207"/>
    </row>
    <row r="21" spans="1:12" ht="33.950000000000003" customHeight="1" x14ac:dyDescent="0.3">
      <c r="A21" s="43">
        <v>2016</v>
      </c>
      <c r="B21" s="107">
        <v>27138</v>
      </c>
      <c r="C21" s="107">
        <v>1392</v>
      </c>
      <c r="D21" s="107">
        <v>0</v>
      </c>
      <c r="E21" s="106">
        <f t="shared" si="0"/>
        <v>28530</v>
      </c>
      <c r="F21" s="107">
        <v>0</v>
      </c>
      <c r="G21" s="44">
        <v>2016</v>
      </c>
      <c r="L21" s="207"/>
    </row>
    <row r="22" spans="1:12" ht="33.950000000000003" customHeight="1" x14ac:dyDescent="0.3">
      <c r="A22" s="45">
        <v>2017</v>
      </c>
      <c r="B22" s="107">
        <v>66842</v>
      </c>
      <c r="C22" s="107">
        <v>6771</v>
      </c>
      <c r="D22" s="107">
        <v>0</v>
      </c>
      <c r="E22" s="106">
        <f t="shared" si="0"/>
        <v>73613</v>
      </c>
      <c r="F22" s="107">
        <v>0</v>
      </c>
      <c r="G22" s="46">
        <v>2017</v>
      </c>
      <c r="L22" s="207"/>
    </row>
    <row r="23" spans="1:12" ht="33.950000000000003" customHeight="1" x14ac:dyDescent="0.3">
      <c r="A23" s="45">
        <v>2018</v>
      </c>
      <c r="B23" s="107">
        <v>89701</v>
      </c>
      <c r="C23" s="107">
        <v>6570</v>
      </c>
      <c r="D23" s="107">
        <v>0</v>
      </c>
      <c r="E23" s="106">
        <f t="shared" si="0"/>
        <v>96271</v>
      </c>
      <c r="F23" s="107">
        <v>0</v>
      </c>
      <c r="G23" s="46">
        <v>2018</v>
      </c>
      <c r="L23" s="207"/>
    </row>
    <row r="24" spans="1:12" ht="33.950000000000003" customHeight="1" x14ac:dyDescent="0.3">
      <c r="A24" s="45">
        <v>2019</v>
      </c>
      <c r="B24" s="107">
        <v>61917</v>
      </c>
      <c r="C24" s="107">
        <v>4579</v>
      </c>
      <c r="D24" s="107">
        <v>0</v>
      </c>
      <c r="E24" s="106">
        <f t="shared" si="0"/>
        <v>66496</v>
      </c>
      <c r="F24" s="107">
        <v>0</v>
      </c>
      <c r="G24" s="46">
        <v>2019</v>
      </c>
      <c r="L24" s="207"/>
    </row>
    <row r="25" spans="1:12" ht="33.950000000000003" customHeight="1" x14ac:dyDescent="0.3">
      <c r="A25" s="43">
        <v>2020</v>
      </c>
      <c r="B25" s="107">
        <v>50487</v>
      </c>
      <c r="C25" s="107">
        <v>9418</v>
      </c>
      <c r="D25" s="107">
        <v>0</v>
      </c>
      <c r="E25" s="106">
        <f t="shared" si="0"/>
        <v>59905</v>
      </c>
      <c r="F25" s="107">
        <v>0</v>
      </c>
      <c r="G25" s="44">
        <v>2020</v>
      </c>
      <c r="L25" s="207"/>
    </row>
    <row r="26" spans="1:12" ht="33.950000000000003" customHeight="1" x14ac:dyDescent="0.3">
      <c r="A26" s="47">
        <v>2021</v>
      </c>
      <c r="B26" s="211">
        <v>3046</v>
      </c>
      <c r="C26" s="211">
        <v>1578</v>
      </c>
      <c r="D26" s="211">
        <v>0</v>
      </c>
      <c r="E26" s="106">
        <v>4624</v>
      </c>
      <c r="F26" s="211">
        <v>0</v>
      </c>
      <c r="G26" s="58">
        <v>2021</v>
      </c>
      <c r="L26" s="207"/>
    </row>
    <row r="27" spans="1:12" ht="33.950000000000003" customHeight="1" thickBot="1" x14ac:dyDescent="0.35">
      <c r="A27" s="51">
        <v>2022</v>
      </c>
      <c r="B27" s="108">
        <v>100173</v>
      </c>
      <c r="C27" s="108">
        <v>17453</v>
      </c>
      <c r="D27" s="108">
        <v>0</v>
      </c>
      <c r="E27" s="106">
        <f>SUM(B27:D27)</f>
        <v>117626</v>
      </c>
      <c r="F27" s="108">
        <v>0</v>
      </c>
      <c r="G27" s="59">
        <v>2022</v>
      </c>
      <c r="L27" s="207"/>
    </row>
    <row r="28" spans="1:12" ht="33.950000000000003" customHeight="1" thickBot="1" x14ac:dyDescent="0.35">
      <c r="A28" s="190" t="s">
        <v>86</v>
      </c>
      <c r="B28" s="191">
        <f>SUM(B10:B27)</f>
        <v>428764</v>
      </c>
      <c r="C28" s="191">
        <f>SUM(C10:C27)</f>
        <v>66323</v>
      </c>
      <c r="D28" s="191">
        <f>SUM(D10:D27)</f>
        <v>0</v>
      </c>
      <c r="E28" s="191">
        <f>SUM(E10:E27)</f>
        <v>495087</v>
      </c>
      <c r="F28" s="191">
        <f>SUM(F10:F27)</f>
        <v>0</v>
      </c>
      <c r="G28" s="192" t="s">
        <v>13</v>
      </c>
      <c r="L28" s="207"/>
    </row>
    <row r="29" spans="1:12" ht="33.950000000000003" customHeight="1" x14ac:dyDescent="0.35">
      <c r="A29" s="294" t="s">
        <v>192</v>
      </c>
      <c r="B29" s="294"/>
      <c r="L29" s="208"/>
    </row>
  </sheetData>
  <mergeCells count="16">
    <mergeCell ref="A29:B29"/>
    <mergeCell ref="A1:H1"/>
    <mergeCell ref="A2:G2"/>
    <mergeCell ref="B3:F3"/>
    <mergeCell ref="A4:A9"/>
    <mergeCell ref="B4:B7"/>
    <mergeCell ref="C4:C7"/>
    <mergeCell ref="D4:D7"/>
    <mergeCell ref="E4:E7"/>
    <mergeCell ref="G4:G9"/>
    <mergeCell ref="F8:F9"/>
    <mergeCell ref="B8:B9"/>
    <mergeCell ref="C8:C9"/>
    <mergeCell ref="D8:D9"/>
    <mergeCell ref="E8:E9"/>
    <mergeCell ref="F4:F7"/>
  </mergeCells>
  <printOptions horizontalCentered="1"/>
  <pageMargins left="0.25" right="0.25" top="0.75" bottom="0.75" header="0.3" footer="0.3"/>
  <pageSetup paperSize="9" scale="49" orientation="landscape" r:id="rId1"/>
  <headerFooter>
    <oddFooter>&amp;C&amp;"Arial,Regular"&amp;18 18</oddFooter>
  </headerFooter>
  <rowBreaks count="1" manualBreakCount="1">
    <brk id="29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rightToLeft="1" view="pageBreakPreview" zoomScale="82" zoomScaleNormal="80" zoomScaleSheetLayoutView="82" workbookViewId="0">
      <selection activeCell="C10" sqref="C10"/>
    </sheetView>
  </sheetViews>
  <sheetFormatPr defaultRowHeight="12.75" x14ac:dyDescent="0.2"/>
  <cols>
    <col min="1" max="1" width="21" style="4" customWidth="1"/>
    <col min="2" max="2" width="31.140625" style="4" customWidth="1"/>
    <col min="3" max="3" width="28.28515625" style="4" customWidth="1"/>
    <col min="4" max="4" width="25.7109375" style="4" customWidth="1"/>
    <col min="5" max="5" width="20.5703125" style="4" customWidth="1"/>
    <col min="6" max="6" width="25.28515625" style="4" customWidth="1"/>
    <col min="7" max="7" width="23.42578125" style="4" customWidth="1"/>
    <col min="8" max="16384" width="9.140625" style="4"/>
  </cols>
  <sheetData>
    <row r="1" spans="1:15" ht="72.75" customHeight="1" x14ac:dyDescent="0.2">
      <c r="A1" s="278" t="s">
        <v>219</v>
      </c>
      <c r="B1" s="278"/>
      <c r="C1" s="278"/>
      <c r="D1" s="278"/>
      <c r="E1" s="278"/>
      <c r="F1" s="278"/>
      <c r="G1" s="278"/>
    </row>
    <row r="2" spans="1:15" ht="49.5" customHeight="1" x14ac:dyDescent="0.2">
      <c r="A2" s="318" t="s">
        <v>220</v>
      </c>
      <c r="B2" s="318"/>
      <c r="C2" s="318"/>
      <c r="D2" s="318"/>
      <c r="E2" s="318"/>
      <c r="F2" s="318"/>
      <c r="G2" s="318"/>
    </row>
    <row r="3" spans="1:15" ht="46.5" customHeight="1" thickBot="1" x14ac:dyDescent="0.25">
      <c r="A3" s="8" t="s">
        <v>160</v>
      </c>
      <c r="B3" s="319"/>
      <c r="C3" s="319"/>
      <c r="D3" s="319"/>
      <c r="E3" s="319"/>
      <c r="F3" s="319"/>
      <c r="G3" s="80" t="s">
        <v>161</v>
      </c>
    </row>
    <row r="4" spans="1:15" s="5" customFormat="1" ht="54.95" customHeight="1" x14ac:dyDescent="0.2">
      <c r="A4" s="320"/>
      <c r="B4" s="323" t="s">
        <v>182</v>
      </c>
      <c r="C4" s="323" t="s">
        <v>183</v>
      </c>
      <c r="D4" s="323" t="s">
        <v>116</v>
      </c>
      <c r="E4" s="323" t="s">
        <v>117</v>
      </c>
      <c r="F4" s="325" t="s">
        <v>112</v>
      </c>
      <c r="G4" s="327"/>
    </row>
    <row r="5" spans="1:15" s="5" customFormat="1" ht="54.95" customHeight="1" x14ac:dyDescent="0.2">
      <c r="A5" s="321"/>
      <c r="B5" s="324"/>
      <c r="C5" s="324"/>
      <c r="D5" s="324"/>
      <c r="E5" s="324"/>
      <c r="F5" s="326"/>
      <c r="G5" s="328"/>
    </row>
    <row r="6" spans="1:15" s="5" customFormat="1" ht="54.95" customHeight="1" x14ac:dyDescent="0.2">
      <c r="A6" s="321"/>
      <c r="B6" s="330" t="s">
        <v>171</v>
      </c>
      <c r="C6" s="330" t="s">
        <v>184</v>
      </c>
      <c r="D6" s="332" t="s">
        <v>66</v>
      </c>
      <c r="E6" s="330" t="s">
        <v>67</v>
      </c>
      <c r="F6" s="334" t="s">
        <v>68</v>
      </c>
      <c r="G6" s="328"/>
      <c r="O6" s="209"/>
    </row>
    <row r="7" spans="1:15" s="5" customFormat="1" ht="24" customHeight="1" thickBot="1" x14ac:dyDescent="0.25">
      <c r="A7" s="322"/>
      <c r="B7" s="331"/>
      <c r="C7" s="331"/>
      <c r="D7" s="333"/>
      <c r="E7" s="331"/>
      <c r="F7" s="335"/>
      <c r="G7" s="329"/>
    </row>
    <row r="8" spans="1:15" ht="54.95" customHeight="1" x14ac:dyDescent="0.2">
      <c r="A8" s="37" t="s">
        <v>118</v>
      </c>
      <c r="B8" s="48">
        <v>61247</v>
      </c>
      <c r="C8" s="48">
        <v>8642</v>
      </c>
      <c r="D8" s="48">
        <v>0</v>
      </c>
      <c r="E8" s="48">
        <f>B8+C8</f>
        <v>69889</v>
      </c>
      <c r="F8" s="48">
        <v>0</v>
      </c>
      <c r="G8" s="48" t="s">
        <v>119</v>
      </c>
    </row>
    <row r="9" spans="1:15" ht="54.95" customHeight="1" x14ac:dyDescent="0.2">
      <c r="A9" s="38" t="s">
        <v>120</v>
      </c>
      <c r="B9" s="48">
        <v>215218</v>
      </c>
      <c r="C9" s="48">
        <v>37500</v>
      </c>
      <c r="D9" s="48">
        <v>0</v>
      </c>
      <c r="E9" s="48">
        <f>B9+C9</f>
        <v>252718</v>
      </c>
      <c r="F9" s="74">
        <v>0</v>
      </c>
      <c r="G9" s="39" t="s">
        <v>121</v>
      </c>
    </row>
    <row r="10" spans="1:15" ht="54.95" customHeight="1" thickBot="1" x14ac:dyDescent="0.25">
      <c r="A10" s="57" t="s">
        <v>122</v>
      </c>
      <c r="B10" s="74">
        <v>152299</v>
      </c>
      <c r="C10" s="74">
        <v>20181</v>
      </c>
      <c r="D10" s="87">
        <v>0</v>
      </c>
      <c r="E10" s="48">
        <f>B10+C10</f>
        <v>172480</v>
      </c>
      <c r="F10" s="105">
        <v>0</v>
      </c>
      <c r="G10" s="40" t="s">
        <v>123</v>
      </c>
    </row>
    <row r="11" spans="1:15" s="5" customFormat="1" ht="54.95" customHeight="1" thickBot="1" x14ac:dyDescent="0.25">
      <c r="A11" s="189" t="s">
        <v>10</v>
      </c>
      <c r="B11" s="89">
        <f>SUM(B8:B10)</f>
        <v>428764</v>
      </c>
      <c r="C11" s="89">
        <f>SUM(C8:C10)</f>
        <v>66323</v>
      </c>
      <c r="D11" s="89">
        <f>SUM(D8:D10)</f>
        <v>0</v>
      </c>
      <c r="E11" s="89">
        <f>SUM(E8:E10)</f>
        <v>495087</v>
      </c>
      <c r="F11" s="89">
        <v>0</v>
      </c>
      <c r="G11" s="77" t="s">
        <v>13</v>
      </c>
    </row>
    <row r="12" spans="1:15" ht="21.75" customHeight="1" x14ac:dyDescent="0.2">
      <c r="A12" s="317" t="s">
        <v>191</v>
      </c>
      <c r="B12" s="317"/>
    </row>
    <row r="17" ht="30" customHeight="1" x14ac:dyDescent="0.2"/>
    <row r="18" ht="30" customHeight="1" x14ac:dyDescent="0.2"/>
    <row r="19" ht="30" customHeight="1" x14ac:dyDescent="0.2"/>
    <row r="20" ht="30" customHeight="1" x14ac:dyDescent="0.2"/>
  </sheetData>
  <mergeCells count="16">
    <mergeCell ref="A12:B12"/>
    <mergeCell ref="A1:G1"/>
    <mergeCell ref="A2:G2"/>
    <mergeCell ref="B3:F3"/>
    <mergeCell ref="A4:A7"/>
    <mergeCell ref="B4:B5"/>
    <mergeCell ref="C4:C5"/>
    <mergeCell ref="D4:D5"/>
    <mergeCell ref="E4:E5"/>
    <mergeCell ref="F4:F5"/>
    <mergeCell ref="G4:G7"/>
    <mergeCell ref="B6:B7"/>
    <mergeCell ref="C6:C7"/>
    <mergeCell ref="D6:D7"/>
    <mergeCell ref="E6:E7"/>
    <mergeCell ref="F6:F7"/>
  </mergeCells>
  <printOptions horizontalCentered="1"/>
  <pageMargins left="0.25" right="0.25" top="0.75" bottom="0.75" header="0.3" footer="0.3"/>
  <pageSetup paperSize="9" scale="65" orientation="landscape" r:id="rId1"/>
  <headerFooter>
    <oddFooter>&amp;C&amp;"Arial,Regular"&amp;16 17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27"/>
  <sheetViews>
    <sheetView rightToLeft="1" view="pageBreakPreview" zoomScale="57" zoomScaleNormal="50" zoomScaleSheetLayoutView="57" workbookViewId="0">
      <selection activeCell="L6" sqref="L6:N30"/>
    </sheetView>
  </sheetViews>
  <sheetFormatPr defaultRowHeight="12.75" x14ac:dyDescent="0.2"/>
  <cols>
    <col min="1" max="1" width="23" style="4" customWidth="1"/>
    <col min="2" max="2" width="36.7109375" style="4" customWidth="1"/>
    <col min="3" max="3" width="31.85546875" style="4" customWidth="1"/>
    <col min="4" max="4" width="33.7109375" style="4" customWidth="1"/>
    <col min="5" max="5" width="33.42578125" style="4" customWidth="1"/>
    <col min="6" max="6" width="33.28515625" style="4" customWidth="1"/>
    <col min="7" max="7" width="30.5703125" style="4" customWidth="1"/>
    <col min="8" max="8" width="34.85546875" style="4" customWidth="1"/>
    <col min="9" max="9" width="7.42578125" style="4" customWidth="1"/>
    <col min="10" max="10" width="0.28515625" style="4" hidden="1" customWidth="1"/>
    <col min="11" max="11" width="9.140625" style="4" hidden="1" customWidth="1"/>
    <col min="12" max="12" width="20.85546875" style="4" customWidth="1"/>
    <col min="13" max="13" width="18.5703125" style="4" customWidth="1"/>
    <col min="14" max="14" width="24.85546875" style="4" customWidth="1"/>
    <col min="15" max="15" width="16" style="4" customWidth="1"/>
    <col min="16" max="16" width="25.5703125" style="4" customWidth="1"/>
    <col min="17" max="16384" width="9.140625" style="4"/>
  </cols>
  <sheetData>
    <row r="1" spans="1:13" ht="66" customHeight="1" x14ac:dyDescent="0.2">
      <c r="A1" s="338" t="s">
        <v>237</v>
      </c>
      <c r="B1" s="338"/>
      <c r="C1" s="338"/>
      <c r="D1" s="338"/>
      <c r="E1" s="338"/>
      <c r="F1" s="338"/>
      <c r="G1" s="338"/>
      <c r="H1" s="338"/>
    </row>
    <row r="2" spans="1:13" ht="54" customHeight="1" x14ac:dyDescent="0.2">
      <c r="A2" s="278" t="s">
        <v>238</v>
      </c>
      <c r="B2" s="278"/>
      <c r="C2" s="278"/>
      <c r="D2" s="278"/>
      <c r="E2" s="278"/>
      <c r="F2" s="278"/>
      <c r="G2" s="278"/>
      <c r="H2" s="278"/>
    </row>
    <row r="3" spans="1:13" ht="33.75" customHeight="1" thickBot="1" x14ac:dyDescent="0.25">
      <c r="A3" s="8" t="s">
        <v>158</v>
      </c>
      <c r="B3" s="319"/>
      <c r="C3" s="319"/>
      <c r="D3" s="319"/>
      <c r="E3" s="319"/>
      <c r="F3" s="319"/>
      <c r="G3" s="319"/>
      <c r="H3" s="80" t="s">
        <v>159</v>
      </c>
    </row>
    <row r="4" spans="1:13" s="5" customFormat="1" ht="47.25" customHeight="1" x14ac:dyDescent="0.2">
      <c r="A4" s="339" t="s">
        <v>190</v>
      </c>
      <c r="B4" s="323" t="s">
        <v>188</v>
      </c>
      <c r="C4" s="323" t="s">
        <v>187</v>
      </c>
      <c r="D4" s="323" t="s">
        <v>110</v>
      </c>
      <c r="E4" s="323" t="s">
        <v>186</v>
      </c>
      <c r="F4" s="323" t="s">
        <v>111</v>
      </c>
      <c r="G4" s="325" t="s">
        <v>112</v>
      </c>
      <c r="H4" s="327"/>
    </row>
    <row r="5" spans="1:13" s="5" customFormat="1" ht="49.5" customHeight="1" x14ac:dyDescent="0.2">
      <c r="A5" s="340"/>
      <c r="B5" s="324"/>
      <c r="C5" s="342"/>
      <c r="D5" s="324"/>
      <c r="E5" s="324"/>
      <c r="F5" s="324"/>
      <c r="G5" s="326"/>
      <c r="H5" s="328"/>
    </row>
    <row r="6" spans="1:13" s="5" customFormat="1" ht="69.75" customHeight="1" thickBot="1" x14ac:dyDescent="0.25">
      <c r="A6" s="341"/>
      <c r="B6" s="255" t="s">
        <v>171</v>
      </c>
      <c r="C6" s="255" t="s">
        <v>184</v>
      </c>
      <c r="D6" s="255" t="s">
        <v>98</v>
      </c>
      <c r="E6" s="256" t="s">
        <v>181</v>
      </c>
      <c r="F6" s="256" t="s">
        <v>67</v>
      </c>
      <c r="G6" s="257" t="s">
        <v>68</v>
      </c>
      <c r="H6" s="329"/>
    </row>
    <row r="7" spans="1:13" ht="35.1" customHeight="1" x14ac:dyDescent="0.2">
      <c r="A7" s="82" t="s">
        <v>14</v>
      </c>
      <c r="B7" s="35">
        <v>203692</v>
      </c>
      <c r="C7" s="35">
        <v>87340</v>
      </c>
      <c r="D7" s="201">
        <v>21003</v>
      </c>
      <c r="E7" s="201">
        <v>2250</v>
      </c>
      <c r="F7" s="35">
        <f>B7+C7+D7+E7</f>
        <v>314285</v>
      </c>
      <c r="G7" s="35">
        <v>7307</v>
      </c>
      <c r="H7" s="83" t="s">
        <v>69</v>
      </c>
      <c r="L7" s="28"/>
      <c r="M7" s="203"/>
    </row>
    <row r="8" spans="1:13" ht="35.1" customHeight="1" x14ac:dyDescent="0.2">
      <c r="A8" s="82" t="s">
        <v>16</v>
      </c>
      <c r="B8" s="35">
        <v>138800</v>
      </c>
      <c r="C8" s="35">
        <v>38894</v>
      </c>
      <c r="D8" s="197">
        <v>14202</v>
      </c>
      <c r="E8" s="197">
        <v>2567</v>
      </c>
      <c r="F8" s="35">
        <f t="shared" ref="F8:F22" si="0">B8+C8+D8+E8</f>
        <v>194463</v>
      </c>
      <c r="G8" s="202">
        <v>525</v>
      </c>
      <c r="H8" s="85" t="s">
        <v>17</v>
      </c>
      <c r="L8" s="28"/>
      <c r="M8" s="203"/>
    </row>
    <row r="9" spans="1:13" ht="35.1" customHeight="1" x14ac:dyDescent="0.2">
      <c r="A9" s="75" t="s">
        <v>18</v>
      </c>
      <c r="B9" s="197">
        <v>156836</v>
      </c>
      <c r="C9" s="197">
        <v>62110</v>
      </c>
      <c r="D9" s="197">
        <v>16337</v>
      </c>
      <c r="E9" s="35">
        <v>1030</v>
      </c>
      <c r="F9" s="35">
        <f t="shared" si="0"/>
        <v>236313</v>
      </c>
      <c r="G9" s="197">
        <v>9556</v>
      </c>
      <c r="H9" s="85" t="s">
        <v>19</v>
      </c>
      <c r="L9" s="28"/>
      <c r="M9" s="203"/>
    </row>
    <row r="10" spans="1:13" ht="35.1" customHeight="1" x14ac:dyDescent="0.2">
      <c r="A10" s="75" t="s">
        <v>20</v>
      </c>
      <c r="B10" s="197">
        <v>119305</v>
      </c>
      <c r="C10" s="197">
        <v>62463</v>
      </c>
      <c r="D10" s="197">
        <v>17402</v>
      </c>
      <c r="E10" s="35">
        <v>1801</v>
      </c>
      <c r="F10" s="35">
        <f t="shared" si="0"/>
        <v>200971</v>
      </c>
      <c r="G10" s="197">
        <v>3035</v>
      </c>
      <c r="H10" s="85" t="s">
        <v>21</v>
      </c>
      <c r="J10" s="29"/>
      <c r="L10" s="28"/>
      <c r="M10" s="203"/>
    </row>
    <row r="11" spans="1:13" ht="35.1" customHeight="1" x14ac:dyDescent="0.2">
      <c r="A11" s="75" t="s">
        <v>22</v>
      </c>
      <c r="B11" s="197">
        <v>2322026</v>
      </c>
      <c r="C11" s="197">
        <v>333924</v>
      </c>
      <c r="D11" s="197">
        <v>55528</v>
      </c>
      <c r="E11" s="35">
        <v>31396</v>
      </c>
      <c r="F11" s="35">
        <f t="shared" si="0"/>
        <v>2742874</v>
      </c>
      <c r="G11" s="197">
        <v>37704</v>
      </c>
      <c r="H11" s="85" t="s">
        <v>23</v>
      </c>
      <c r="J11" s="29"/>
      <c r="L11" s="28"/>
      <c r="M11" s="203"/>
    </row>
    <row r="12" spans="1:13" ht="35.1" customHeight="1" x14ac:dyDescent="0.2">
      <c r="A12" s="75" t="s">
        <v>24</v>
      </c>
      <c r="B12" s="197">
        <v>191221</v>
      </c>
      <c r="C12" s="197">
        <v>76973</v>
      </c>
      <c r="D12" s="197">
        <v>23571</v>
      </c>
      <c r="E12" s="35">
        <v>1948</v>
      </c>
      <c r="F12" s="35">
        <f t="shared" si="0"/>
        <v>293713</v>
      </c>
      <c r="G12" s="197">
        <v>13348</v>
      </c>
      <c r="H12" s="85" t="s">
        <v>25</v>
      </c>
      <c r="J12" s="29"/>
      <c r="L12" s="28"/>
      <c r="M12" s="203"/>
    </row>
    <row r="13" spans="1:13" ht="35.1" customHeight="1" x14ac:dyDescent="0.2">
      <c r="A13" s="75" t="s">
        <v>26</v>
      </c>
      <c r="B13" s="197">
        <v>123893</v>
      </c>
      <c r="C13" s="197">
        <v>26502</v>
      </c>
      <c r="D13" s="197">
        <v>8961</v>
      </c>
      <c r="E13" s="35">
        <v>1399</v>
      </c>
      <c r="F13" s="35">
        <f t="shared" si="0"/>
        <v>160755</v>
      </c>
      <c r="G13" s="197">
        <v>11364</v>
      </c>
      <c r="H13" s="85" t="s">
        <v>27</v>
      </c>
      <c r="J13" s="29"/>
      <c r="L13" s="28"/>
      <c r="M13" s="203"/>
    </row>
    <row r="14" spans="1:13" ht="35.1" customHeight="1" x14ac:dyDescent="0.2">
      <c r="A14" s="75" t="s">
        <v>28</v>
      </c>
      <c r="B14" s="197">
        <v>87174</v>
      </c>
      <c r="C14" s="197">
        <v>62222</v>
      </c>
      <c r="D14" s="197">
        <v>25541</v>
      </c>
      <c r="E14" s="35">
        <v>1350</v>
      </c>
      <c r="F14" s="35">
        <f t="shared" si="0"/>
        <v>176287</v>
      </c>
      <c r="G14" s="197">
        <v>21027</v>
      </c>
      <c r="H14" s="85" t="s">
        <v>29</v>
      </c>
      <c r="J14" s="30"/>
      <c r="L14" s="28"/>
      <c r="M14" s="203"/>
    </row>
    <row r="15" spans="1:13" ht="35.1" customHeight="1" x14ac:dyDescent="0.2">
      <c r="A15" s="75" t="s">
        <v>30</v>
      </c>
      <c r="B15" s="197">
        <v>85780</v>
      </c>
      <c r="C15" s="197">
        <v>74938</v>
      </c>
      <c r="D15" s="197">
        <v>10770</v>
      </c>
      <c r="E15" s="35">
        <v>595</v>
      </c>
      <c r="F15" s="35">
        <f t="shared" si="0"/>
        <v>172083</v>
      </c>
      <c r="G15" s="202">
        <v>2260</v>
      </c>
      <c r="H15" s="85" t="s">
        <v>92</v>
      </c>
      <c r="J15" s="30"/>
      <c r="L15" s="28"/>
      <c r="M15" s="203"/>
    </row>
    <row r="16" spans="1:13" ht="35.1" customHeight="1" x14ac:dyDescent="0.2">
      <c r="A16" s="75" t="s">
        <v>32</v>
      </c>
      <c r="B16" s="197">
        <v>145774</v>
      </c>
      <c r="C16" s="197">
        <v>34170</v>
      </c>
      <c r="D16" s="197">
        <v>10555</v>
      </c>
      <c r="E16" s="35">
        <v>1477</v>
      </c>
      <c r="F16" s="35">
        <f t="shared" si="0"/>
        <v>191976</v>
      </c>
      <c r="G16" s="197">
        <v>18376</v>
      </c>
      <c r="H16" s="85" t="s">
        <v>72</v>
      </c>
      <c r="J16" s="30"/>
      <c r="L16" s="28"/>
      <c r="M16" s="203"/>
    </row>
    <row r="17" spans="1:13" ht="35.1" customHeight="1" x14ac:dyDescent="0.2">
      <c r="A17" s="75" t="s">
        <v>34</v>
      </c>
      <c r="B17" s="197">
        <v>130997</v>
      </c>
      <c r="C17" s="197">
        <v>40961</v>
      </c>
      <c r="D17" s="197">
        <v>19025</v>
      </c>
      <c r="E17" s="35">
        <v>2067</v>
      </c>
      <c r="F17" s="35">
        <f t="shared" si="0"/>
        <v>193050</v>
      </c>
      <c r="G17" s="197">
        <v>13094</v>
      </c>
      <c r="H17" s="85" t="s">
        <v>73</v>
      </c>
      <c r="J17" s="30"/>
      <c r="L17" s="28"/>
      <c r="M17" s="203"/>
    </row>
    <row r="18" spans="1:13" ht="35.1" customHeight="1" x14ac:dyDescent="0.2">
      <c r="A18" s="75" t="s">
        <v>36</v>
      </c>
      <c r="B18" s="198">
        <v>67694</v>
      </c>
      <c r="C18" s="198">
        <v>32351</v>
      </c>
      <c r="D18" s="197">
        <v>6731</v>
      </c>
      <c r="E18" s="35">
        <v>596</v>
      </c>
      <c r="F18" s="35">
        <f t="shared" si="0"/>
        <v>107372</v>
      </c>
      <c r="G18" s="197">
        <v>8153</v>
      </c>
      <c r="H18" s="85" t="s">
        <v>74</v>
      </c>
      <c r="J18" s="31"/>
      <c r="L18" s="28"/>
      <c r="M18" s="203"/>
    </row>
    <row r="19" spans="1:13" ht="35.1" customHeight="1" x14ac:dyDescent="0.2">
      <c r="A19" s="75" t="s">
        <v>38</v>
      </c>
      <c r="B19" s="197">
        <v>118980</v>
      </c>
      <c r="C19" s="197">
        <v>32568</v>
      </c>
      <c r="D19" s="197">
        <v>16805</v>
      </c>
      <c r="E19" s="35">
        <v>1006</v>
      </c>
      <c r="F19" s="35">
        <f t="shared" si="0"/>
        <v>169359</v>
      </c>
      <c r="G19" s="197">
        <v>8301</v>
      </c>
      <c r="H19" s="85" t="s">
        <v>75</v>
      </c>
      <c r="J19" s="32"/>
      <c r="L19" s="28"/>
      <c r="M19" s="203"/>
    </row>
    <row r="20" spans="1:13" ht="35.1" customHeight="1" x14ac:dyDescent="0.2">
      <c r="A20" s="75" t="s">
        <v>40</v>
      </c>
      <c r="B20" s="198">
        <v>72290</v>
      </c>
      <c r="C20" s="197">
        <v>28385</v>
      </c>
      <c r="D20" s="197">
        <v>9715</v>
      </c>
      <c r="E20" s="35">
        <v>992</v>
      </c>
      <c r="F20" s="35">
        <f t="shared" si="0"/>
        <v>111382</v>
      </c>
      <c r="G20" s="197">
        <v>4180</v>
      </c>
      <c r="H20" s="85" t="s">
        <v>76</v>
      </c>
      <c r="J20" s="32"/>
      <c r="L20" s="28"/>
      <c r="M20" s="203"/>
    </row>
    <row r="21" spans="1:13" ht="35.1" customHeight="1" thickBot="1" x14ac:dyDescent="0.25">
      <c r="A21" s="76" t="s">
        <v>42</v>
      </c>
      <c r="B21" s="199">
        <v>234415</v>
      </c>
      <c r="C21" s="199">
        <v>69723</v>
      </c>
      <c r="D21" s="201">
        <v>25699</v>
      </c>
      <c r="E21" s="201">
        <v>9902</v>
      </c>
      <c r="F21" s="201">
        <f t="shared" si="0"/>
        <v>339739</v>
      </c>
      <c r="G21" s="199">
        <v>17200</v>
      </c>
      <c r="H21" s="88" t="s">
        <v>77</v>
      </c>
      <c r="J21" s="32"/>
      <c r="L21" s="28"/>
      <c r="M21" s="203"/>
    </row>
    <row r="22" spans="1:13" s="5" customFormat="1" ht="35.1" customHeight="1" thickBot="1" x14ac:dyDescent="0.35">
      <c r="A22" s="104" t="s">
        <v>113</v>
      </c>
      <c r="B22" s="200">
        <v>4198877</v>
      </c>
      <c r="C22" s="200">
        <v>1063524</v>
      </c>
      <c r="D22" s="200">
        <v>281845</v>
      </c>
      <c r="E22" s="200">
        <v>60376</v>
      </c>
      <c r="F22" s="200">
        <f t="shared" si="0"/>
        <v>5604622</v>
      </c>
      <c r="G22" s="200">
        <v>175430</v>
      </c>
      <c r="H22" s="77" t="s">
        <v>114</v>
      </c>
      <c r="J22" s="33"/>
      <c r="L22" s="34"/>
      <c r="M22" s="203"/>
    </row>
    <row r="23" spans="1:13" ht="35.1" customHeight="1" x14ac:dyDescent="0.2">
      <c r="A23" s="336" t="s">
        <v>115</v>
      </c>
      <c r="B23" s="336"/>
      <c r="C23" s="336"/>
      <c r="D23" s="336"/>
      <c r="E23" s="336"/>
      <c r="F23" s="336"/>
      <c r="G23" s="336"/>
      <c r="H23" s="336"/>
      <c r="J23" s="32"/>
    </row>
    <row r="24" spans="1:13" ht="35.1" customHeight="1" x14ac:dyDescent="0.2">
      <c r="A24" s="337" t="s">
        <v>193</v>
      </c>
      <c r="B24" s="337"/>
      <c r="C24" s="337"/>
      <c r="D24" s="337"/>
      <c r="E24" s="337"/>
      <c r="F24" s="186"/>
      <c r="G24" s="186"/>
      <c r="H24" s="186"/>
      <c r="J24" s="31"/>
    </row>
    <row r="27" spans="1:13" ht="15" x14ac:dyDescent="0.2">
      <c r="L27" s="36"/>
    </row>
  </sheetData>
  <mergeCells count="13">
    <mergeCell ref="A23:H23"/>
    <mergeCell ref="A24:E24"/>
    <mergeCell ref="A1:H1"/>
    <mergeCell ref="A2:H2"/>
    <mergeCell ref="B3:G3"/>
    <mergeCell ref="A4:A6"/>
    <mergeCell ref="B4:B5"/>
    <mergeCell ref="C4:C5"/>
    <mergeCell ref="D4:D5"/>
    <mergeCell ref="F4:F5"/>
    <mergeCell ref="G4:G5"/>
    <mergeCell ref="H4:H6"/>
    <mergeCell ref="E4:E5"/>
  </mergeCells>
  <printOptions horizontalCentered="1"/>
  <pageMargins left="0.25" right="0.25" top="0.75" bottom="0.72" header="0.3" footer="0.49"/>
  <pageSetup paperSize="9" scale="52" orientation="landscape" r:id="rId1"/>
  <headerFooter>
    <oddFooter>&amp;C&amp;"Arial,Regular"&amp;18 16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I12"/>
  <sheetViews>
    <sheetView rightToLeft="1" view="pageBreakPreview" zoomScale="82" zoomScaleSheetLayoutView="82" workbookViewId="0">
      <selection activeCell="G23" sqref="G23"/>
    </sheetView>
  </sheetViews>
  <sheetFormatPr defaultRowHeight="12.75" x14ac:dyDescent="0.2"/>
  <cols>
    <col min="1" max="1" width="14.85546875" style="1" customWidth="1"/>
    <col min="2" max="2" width="15.85546875" style="1" customWidth="1"/>
    <col min="3" max="3" width="20.85546875" style="1" customWidth="1"/>
    <col min="4" max="4" width="22" style="1" customWidth="1"/>
    <col min="5" max="5" width="22.28515625" style="1" customWidth="1"/>
    <col min="6" max="6" width="0.85546875" style="1" hidden="1" customWidth="1"/>
    <col min="7" max="7" width="20.7109375" style="1" customWidth="1"/>
    <col min="8" max="8" width="19.140625" style="1" customWidth="1"/>
    <col min="9" max="9" width="0.28515625" style="1" customWidth="1"/>
    <col min="10" max="10" width="13.28515625" style="1" customWidth="1"/>
    <col min="11" max="11" width="14.28515625" style="1" customWidth="1"/>
    <col min="12" max="12" width="13.7109375" style="1" customWidth="1"/>
    <col min="13" max="13" width="9.140625" style="1"/>
    <col min="14" max="14" width="18.7109375" style="1" customWidth="1"/>
    <col min="15" max="15" width="9.140625" style="1"/>
    <col min="16" max="16" width="14.42578125" style="1" customWidth="1"/>
    <col min="17" max="16384" width="9.140625" style="1"/>
  </cols>
  <sheetData>
    <row r="1" spans="1:9" ht="42" customHeight="1" x14ac:dyDescent="0.2">
      <c r="A1" s="354" t="s">
        <v>206</v>
      </c>
      <c r="B1" s="354"/>
      <c r="C1" s="354"/>
      <c r="D1" s="354"/>
      <c r="E1" s="354"/>
      <c r="F1" s="354"/>
      <c r="G1" s="354"/>
      <c r="H1" s="354"/>
    </row>
    <row r="2" spans="1:9" ht="62.25" customHeight="1" x14ac:dyDescent="0.2">
      <c r="A2" s="354" t="s">
        <v>207</v>
      </c>
      <c r="B2" s="354"/>
      <c r="C2" s="354"/>
      <c r="D2" s="354"/>
      <c r="E2" s="354"/>
      <c r="F2" s="354"/>
      <c r="G2" s="354"/>
      <c r="H2" s="354"/>
    </row>
    <row r="3" spans="1:9" ht="32.25" customHeight="1" thickBot="1" x14ac:dyDescent="0.25">
      <c r="A3" s="24" t="s">
        <v>106</v>
      </c>
      <c r="B3" s="354"/>
      <c r="C3" s="354"/>
      <c r="D3" s="354"/>
      <c r="E3" s="354"/>
      <c r="F3" s="354"/>
      <c r="G3" s="354"/>
      <c r="H3" s="25" t="s">
        <v>107</v>
      </c>
    </row>
    <row r="4" spans="1:9" s="2" customFormat="1" ht="85.5" customHeight="1" thickBot="1" x14ac:dyDescent="0.25">
      <c r="A4" s="355" t="s">
        <v>101</v>
      </c>
      <c r="B4" s="356"/>
      <c r="C4" s="249" t="s">
        <v>164</v>
      </c>
      <c r="D4" s="249" t="s">
        <v>189</v>
      </c>
      <c r="E4" s="249" t="s">
        <v>251</v>
      </c>
      <c r="F4" s="61"/>
      <c r="G4" s="357" t="s">
        <v>101</v>
      </c>
      <c r="H4" s="358"/>
      <c r="I4" s="148"/>
    </row>
    <row r="5" spans="1:9" ht="33" customHeight="1" x14ac:dyDescent="0.2">
      <c r="A5" s="350" t="s">
        <v>169</v>
      </c>
      <c r="B5" s="350"/>
      <c r="C5" s="149">
        <v>2220549</v>
      </c>
      <c r="D5" s="149">
        <v>112811</v>
      </c>
      <c r="E5" s="149">
        <f t="shared" ref="E5:E10" si="0">SUM(C5:D5)</f>
        <v>2333360</v>
      </c>
      <c r="F5" s="60"/>
      <c r="G5" s="351" t="s">
        <v>171</v>
      </c>
      <c r="H5" s="351"/>
      <c r="I5" s="36"/>
    </row>
    <row r="6" spans="1:9" ht="33" customHeight="1" x14ac:dyDescent="0.2">
      <c r="A6" s="352" t="s">
        <v>170</v>
      </c>
      <c r="B6" s="352"/>
      <c r="C6" s="150">
        <v>230250</v>
      </c>
      <c r="D6" s="150">
        <v>316142</v>
      </c>
      <c r="E6" s="150">
        <f t="shared" si="0"/>
        <v>546392</v>
      </c>
      <c r="F6" s="60"/>
      <c r="G6" s="353" t="s">
        <v>167</v>
      </c>
      <c r="H6" s="353"/>
      <c r="I6" s="36"/>
    </row>
    <row r="7" spans="1:9" ht="33" customHeight="1" x14ac:dyDescent="0.2">
      <c r="A7" s="345" t="s">
        <v>102</v>
      </c>
      <c r="B7" s="345"/>
      <c r="C7" s="150">
        <v>8692</v>
      </c>
      <c r="D7" s="150">
        <v>59384</v>
      </c>
      <c r="E7" s="150">
        <f t="shared" si="0"/>
        <v>68076</v>
      </c>
      <c r="F7" s="60"/>
      <c r="G7" s="344" t="s">
        <v>103</v>
      </c>
      <c r="H7" s="344"/>
      <c r="I7" s="36"/>
    </row>
    <row r="8" spans="1:9" ht="33" customHeight="1" thickBot="1" x14ac:dyDescent="0.25">
      <c r="A8" s="123" t="s">
        <v>186</v>
      </c>
      <c r="B8" s="123"/>
      <c r="C8" s="151">
        <v>32140</v>
      </c>
      <c r="D8" s="151">
        <v>28236</v>
      </c>
      <c r="E8" s="151">
        <f t="shared" si="0"/>
        <v>60376</v>
      </c>
      <c r="F8" s="152"/>
      <c r="G8" s="125"/>
      <c r="H8" s="344" t="s">
        <v>181</v>
      </c>
      <c r="I8" s="344"/>
    </row>
    <row r="9" spans="1:9" s="2" customFormat="1" ht="33" customHeight="1" thickBot="1" x14ac:dyDescent="0.25">
      <c r="A9" s="346" t="s">
        <v>48</v>
      </c>
      <c r="B9" s="346"/>
      <c r="C9" s="153">
        <f>SUM(C5:C8)</f>
        <v>2491631</v>
      </c>
      <c r="D9" s="153">
        <f>SUM(D5:D8)</f>
        <v>516573</v>
      </c>
      <c r="E9" s="153">
        <f t="shared" si="0"/>
        <v>3008204</v>
      </c>
      <c r="F9" s="154"/>
      <c r="G9" s="347" t="s">
        <v>93</v>
      </c>
      <c r="H9" s="347"/>
      <c r="I9" s="148"/>
    </row>
    <row r="10" spans="1:9" s="2" customFormat="1" ht="33" customHeight="1" thickBot="1" x14ac:dyDescent="0.25">
      <c r="A10" s="348" t="s">
        <v>82</v>
      </c>
      <c r="B10" s="348"/>
      <c r="C10" s="153">
        <v>49047</v>
      </c>
      <c r="D10" s="155">
        <v>6</v>
      </c>
      <c r="E10" s="153">
        <f t="shared" si="0"/>
        <v>49053</v>
      </c>
      <c r="F10" s="62"/>
      <c r="G10" s="349" t="s">
        <v>68</v>
      </c>
      <c r="H10" s="349"/>
      <c r="I10" s="156"/>
    </row>
    <row r="11" spans="1:9" ht="33.75" customHeight="1" x14ac:dyDescent="0.2">
      <c r="A11" s="343" t="s">
        <v>194</v>
      </c>
      <c r="B11" s="343"/>
      <c r="C11" s="343"/>
      <c r="D11" s="343"/>
      <c r="E11" s="343"/>
      <c r="I11" s="53"/>
    </row>
    <row r="12" spans="1:9" ht="20.25" customHeight="1" x14ac:dyDescent="0.2">
      <c r="A12" s="27"/>
      <c r="B12" s="27"/>
      <c r="C12" s="27"/>
      <c r="D12" s="27"/>
      <c r="E12" s="27"/>
      <c r="F12" s="27"/>
      <c r="G12" s="27"/>
      <c r="H12" s="27"/>
    </row>
  </sheetData>
  <mergeCells count="17">
    <mergeCell ref="A5:B5"/>
    <mergeCell ref="G5:H5"/>
    <mergeCell ref="A6:B6"/>
    <mergeCell ref="G6:H6"/>
    <mergeCell ref="A1:H1"/>
    <mergeCell ref="A2:H2"/>
    <mergeCell ref="B3:G3"/>
    <mergeCell ref="A4:B4"/>
    <mergeCell ref="G4:H4"/>
    <mergeCell ref="A11:E11"/>
    <mergeCell ref="H8:I8"/>
    <mergeCell ref="A7:B7"/>
    <mergeCell ref="G7:H7"/>
    <mergeCell ref="A9:B9"/>
    <mergeCell ref="G9:H9"/>
    <mergeCell ref="A10:B10"/>
    <mergeCell ref="G10:H10"/>
  </mergeCells>
  <printOptions horizontalCentered="1"/>
  <pageMargins left="0.7" right="0.7" top="0.75" bottom="0.75" header="0.3" footer="0.3"/>
  <pageSetup paperSize="9" scale="64" fitToHeight="0" orientation="portrait" r:id="rId1"/>
  <headerFooter>
    <oddFooter>&amp;C&amp;"Arial,Regular"&amp;16 15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25"/>
  <sheetViews>
    <sheetView rightToLeft="1" view="pageBreakPreview" zoomScale="60" zoomScaleNormal="75" workbookViewId="0">
      <selection activeCell="F14" sqref="F14"/>
    </sheetView>
  </sheetViews>
  <sheetFormatPr defaultRowHeight="12.75" x14ac:dyDescent="0.25"/>
  <cols>
    <col min="1" max="1" width="26.5703125" style="14" customWidth="1"/>
    <col min="2" max="2" width="40.42578125" style="14" customWidth="1"/>
    <col min="3" max="3" width="37.28515625" style="14" customWidth="1"/>
    <col min="4" max="4" width="37.42578125" style="14" customWidth="1"/>
    <col min="5" max="5" width="36.5703125" style="14" customWidth="1"/>
    <col min="6" max="6" width="32.7109375" style="14" customWidth="1"/>
    <col min="7" max="7" width="25.28515625" style="14" customWidth="1"/>
    <col min="8" max="8" width="32.140625" style="14" customWidth="1"/>
    <col min="9" max="9" width="9.140625" style="14" hidden="1" customWidth="1"/>
    <col min="10" max="10" width="0.28515625" style="14" hidden="1" customWidth="1"/>
    <col min="11" max="11" width="25.28515625" style="14" customWidth="1"/>
    <col min="12" max="12" width="20" style="14" customWidth="1"/>
    <col min="13" max="13" width="21.140625" style="14" customWidth="1"/>
    <col min="14" max="14" width="26.85546875" style="14" customWidth="1"/>
    <col min="15" max="16" width="9.140625" style="14"/>
    <col min="17" max="17" width="15" style="14" customWidth="1"/>
    <col min="18" max="18" width="13.140625" style="14" customWidth="1"/>
    <col min="19" max="20" width="9.140625" style="14"/>
    <col min="21" max="21" width="20.140625" style="14" customWidth="1"/>
    <col min="22" max="22" width="12" style="14" customWidth="1"/>
    <col min="23" max="16384" width="9.140625" style="14"/>
  </cols>
  <sheetData>
    <row r="1" spans="1:11" ht="67.5" customHeight="1" x14ac:dyDescent="0.3">
      <c r="A1" s="277" t="s">
        <v>204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1" ht="75" customHeight="1" x14ac:dyDescent="0.25">
      <c r="A2" s="278" t="s">
        <v>205</v>
      </c>
      <c r="B2" s="278"/>
      <c r="C2" s="278"/>
      <c r="D2" s="278"/>
      <c r="E2" s="278"/>
      <c r="F2" s="278"/>
      <c r="G2" s="278"/>
      <c r="H2" s="278"/>
      <c r="I2" s="278"/>
      <c r="J2" s="278"/>
    </row>
    <row r="3" spans="1:11" ht="41.25" customHeight="1" thickBot="1" x14ac:dyDescent="0.3">
      <c r="A3" s="15" t="s">
        <v>104</v>
      </c>
      <c r="B3" s="319"/>
      <c r="C3" s="319"/>
      <c r="D3" s="319"/>
      <c r="E3" s="319"/>
      <c r="F3" s="319"/>
      <c r="G3" s="16"/>
      <c r="H3" s="17" t="s">
        <v>105</v>
      </c>
      <c r="I3" s="102"/>
      <c r="J3" s="102"/>
    </row>
    <row r="4" spans="1:11" s="18" customFormat="1" ht="54" customHeight="1" x14ac:dyDescent="0.25">
      <c r="A4" s="320"/>
      <c r="B4" s="363" t="s">
        <v>165</v>
      </c>
      <c r="C4" s="360" t="s">
        <v>166</v>
      </c>
      <c r="D4" s="323" t="s">
        <v>89</v>
      </c>
      <c r="E4" s="323" t="s">
        <v>180</v>
      </c>
      <c r="F4" s="323" t="s">
        <v>90</v>
      </c>
      <c r="G4" s="325" t="s">
        <v>91</v>
      </c>
      <c r="H4" s="327"/>
    </row>
    <row r="5" spans="1:11" s="18" customFormat="1" ht="33" customHeight="1" x14ac:dyDescent="0.25">
      <c r="A5" s="321"/>
      <c r="B5" s="364"/>
      <c r="C5" s="361"/>
      <c r="D5" s="324"/>
      <c r="E5" s="324"/>
      <c r="F5" s="324"/>
      <c r="G5" s="326"/>
      <c r="H5" s="328"/>
    </row>
    <row r="6" spans="1:11" s="18" customFormat="1" ht="24" customHeight="1" x14ac:dyDescent="0.25">
      <c r="A6" s="321"/>
      <c r="B6" s="365" t="s">
        <v>171</v>
      </c>
      <c r="C6" s="324" t="s">
        <v>167</v>
      </c>
      <c r="D6" s="324" t="s">
        <v>66</v>
      </c>
      <c r="E6" s="324" t="s">
        <v>181</v>
      </c>
      <c r="F6" s="324" t="s">
        <v>67</v>
      </c>
      <c r="G6" s="326" t="s">
        <v>68</v>
      </c>
      <c r="H6" s="328"/>
    </row>
    <row r="7" spans="1:11" s="18" customFormat="1" ht="66" customHeight="1" thickBot="1" x14ac:dyDescent="0.3">
      <c r="A7" s="322"/>
      <c r="B7" s="366"/>
      <c r="C7" s="359"/>
      <c r="D7" s="359"/>
      <c r="E7" s="359"/>
      <c r="F7" s="359"/>
      <c r="G7" s="362"/>
      <c r="H7" s="329"/>
    </row>
    <row r="8" spans="1:11" s="19" customFormat="1" ht="39.950000000000003" customHeight="1" x14ac:dyDescent="0.25">
      <c r="A8" s="82" t="s">
        <v>14</v>
      </c>
      <c r="B8" s="68">
        <v>40285</v>
      </c>
      <c r="C8" s="68">
        <v>19828</v>
      </c>
      <c r="D8" s="68">
        <v>1291</v>
      </c>
      <c r="E8" s="68">
        <v>2250</v>
      </c>
      <c r="F8" s="48">
        <f t="shared" ref="F8:F22" si="0">SUM(B8:E8)</f>
        <v>63654</v>
      </c>
      <c r="G8" s="48">
        <v>450</v>
      </c>
      <c r="H8" s="94" t="s">
        <v>69</v>
      </c>
      <c r="K8" s="196"/>
    </row>
    <row r="9" spans="1:11" s="19" customFormat="1" ht="39.950000000000003" customHeight="1" x14ac:dyDescent="0.25">
      <c r="A9" s="82" t="s">
        <v>16</v>
      </c>
      <c r="B9" s="84">
        <v>50150</v>
      </c>
      <c r="C9" s="84">
        <v>18585</v>
      </c>
      <c r="D9" s="84">
        <v>2861</v>
      </c>
      <c r="E9" s="84">
        <v>2567</v>
      </c>
      <c r="F9" s="48">
        <f t="shared" si="0"/>
        <v>74163</v>
      </c>
      <c r="G9" s="48">
        <v>277</v>
      </c>
      <c r="H9" s="6" t="s">
        <v>17</v>
      </c>
      <c r="K9" s="196"/>
    </row>
    <row r="10" spans="1:11" s="19" customFormat="1" ht="39.950000000000003" customHeight="1" x14ac:dyDescent="0.25">
      <c r="A10" s="69" t="s">
        <v>18</v>
      </c>
      <c r="B10" s="84">
        <v>60253</v>
      </c>
      <c r="C10" s="84">
        <v>28396</v>
      </c>
      <c r="D10" s="84">
        <v>3716</v>
      </c>
      <c r="E10" s="48">
        <v>1030</v>
      </c>
      <c r="F10" s="48">
        <f t="shared" si="0"/>
        <v>93395</v>
      </c>
      <c r="G10" s="48">
        <v>1522</v>
      </c>
      <c r="H10" s="6" t="s">
        <v>19</v>
      </c>
      <c r="K10" s="196"/>
    </row>
    <row r="11" spans="1:11" s="19" customFormat="1" ht="39.950000000000003" customHeight="1" x14ac:dyDescent="0.25">
      <c r="A11" s="69" t="s">
        <v>20</v>
      </c>
      <c r="B11" s="84">
        <v>39227</v>
      </c>
      <c r="C11" s="84">
        <v>24837</v>
      </c>
      <c r="D11" s="84">
        <v>1341</v>
      </c>
      <c r="E11" s="48">
        <v>1801</v>
      </c>
      <c r="F11" s="48">
        <f t="shared" si="0"/>
        <v>67206</v>
      </c>
      <c r="G11" s="48">
        <v>1676</v>
      </c>
      <c r="H11" s="6" t="s">
        <v>21</v>
      </c>
      <c r="K11" s="196"/>
    </row>
    <row r="12" spans="1:11" s="19" customFormat="1" ht="39.950000000000003" customHeight="1" x14ac:dyDescent="0.25">
      <c r="A12" s="95" t="s">
        <v>22</v>
      </c>
      <c r="B12" s="101">
        <v>1499911</v>
      </c>
      <c r="C12" s="68">
        <v>207759</v>
      </c>
      <c r="D12" s="68">
        <v>8557</v>
      </c>
      <c r="E12" s="68">
        <v>31396</v>
      </c>
      <c r="F12" s="48">
        <f t="shared" si="0"/>
        <v>1747623</v>
      </c>
      <c r="G12" s="48">
        <v>10238</v>
      </c>
      <c r="H12" s="6" t="s">
        <v>23</v>
      </c>
      <c r="K12" s="196"/>
    </row>
    <row r="13" spans="1:11" s="19" customFormat="1" ht="39.950000000000003" customHeight="1" x14ac:dyDescent="0.25">
      <c r="A13" s="69" t="s">
        <v>24</v>
      </c>
      <c r="B13" s="84">
        <v>92049</v>
      </c>
      <c r="C13" s="84">
        <v>40404</v>
      </c>
      <c r="D13" s="84">
        <v>7660</v>
      </c>
      <c r="E13" s="84">
        <v>1948</v>
      </c>
      <c r="F13" s="48">
        <f t="shared" si="0"/>
        <v>142061</v>
      </c>
      <c r="G13" s="48">
        <v>4737</v>
      </c>
      <c r="H13" s="6" t="s">
        <v>25</v>
      </c>
      <c r="K13" s="196"/>
    </row>
    <row r="14" spans="1:11" s="19" customFormat="1" ht="39.950000000000003" customHeight="1" x14ac:dyDescent="0.25">
      <c r="A14" s="69" t="s">
        <v>26</v>
      </c>
      <c r="B14" s="84">
        <v>66406</v>
      </c>
      <c r="C14" s="84">
        <v>14970</v>
      </c>
      <c r="D14" s="84">
        <v>2711</v>
      </c>
      <c r="E14" s="48">
        <v>1399</v>
      </c>
      <c r="F14" s="48">
        <f t="shared" si="0"/>
        <v>85486</v>
      </c>
      <c r="G14" s="48">
        <v>5145</v>
      </c>
      <c r="H14" s="6" t="s">
        <v>27</v>
      </c>
      <c r="K14" s="196"/>
    </row>
    <row r="15" spans="1:11" s="19" customFormat="1" ht="39.950000000000003" customHeight="1" x14ac:dyDescent="0.25">
      <c r="A15" s="69" t="s">
        <v>28</v>
      </c>
      <c r="B15" s="84">
        <v>47400</v>
      </c>
      <c r="C15" s="84">
        <v>33724</v>
      </c>
      <c r="D15" s="84">
        <v>11648</v>
      </c>
      <c r="E15" s="48">
        <v>1350</v>
      </c>
      <c r="F15" s="48">
        <f t="shared" si="0"/>
        <v>94122</v>
      </c>
      <c r="G15" s="48">
        <v>10205</v>
      </c>
      <c r="H15" s="6" t="s">
        <v>29</v>
      </c>
      <c r="K15" s="196"/>
    </row>
    <row r="16" spans="1:11" s="19" customFormat="1" ht="39.950000000000003" customHeight="1" x14ac:dyDescent="0.25">
      <c r="A16" s="69" t="s">
        <v>30</v>
      </c>
      <c r="B16" s="68">
        <v>26343</v>
      </c>
      <c r="C16" s="68">
        <v>28139</v>
      </c>
      <c r="D16" s="68">
        <v>1053</v>
      </c>
      <c r="E16" s="84">
        <v>595</v>
      </c>
      <c r="F16" s="48">
        <f t="shared" si="0"/>
        <v>56130</v>
      </c>
      <c r="G16" s="48">
        <v>67</v>
      </c>
      <c r="H16" s="6" t="s">
        <v>92</v>
      </c>
      <c r="K16" s="196"/>
    </row>
    <row r="17" spans="1:11" s="19" customFormat="1" ht="39.950000000000003" customHeight="1" x14ac:dyDescent="0.25">
      <c r="A17" s="69" t="s">
        <v>32</v>
      </c>
      <c r="B17" s="84">
        <v>71237</v>
      </c>
      <c r="C17" s="84">
        <v>14026</v>
      </c>
      <c r="D17" s="84">
        <v>4347</v>
      </c>
      <c r="E17" s="84">
        <v>1477</v>
      </c>
      <c r="F17" s="48">
        <f t="shared" si="0"/>
        <v>91087</v>
      </c>
      <c r="G17" s="48">
        <v>8431</v>
      </c>
      <c r="H17" s="6" t="s">
        <v>72</v>
      </c>
      <c r="K17" s="196"/>
    </row>
    <row r="18" spans="1:11" s="19" customFormat="1" ht="39.950000000000003" customHeight="1" x14ac:dyDescent="0.25">
      <c r="A18" s="69" t="s">
        <v>34</v>
      </c>
      <c r="B18" s="84">
        <v>59550</v>
      </c>
      <c r="C18" s="84">
        <v>24704</v>
      </c>
      <c r="D18" s="84">
        <v>5567</v>
      </c>
      <c r="E18" s="48">
        <v>2067</v>
      </c>
      <c r="F18" s="48">
        <f t="shared" si="0"/>
        <v>91888</v>
      </c>
      <c r="G18" s="48">
        <v>7169</v>
      </c>
      <c r="H18" s="6" t="s">
        <v>73</v>
      </c>
      <c r="K18" s="196"/>
    </row>
    <row r="19" spans="1:11" s="19" customFormat="1" ht="39.950000000000003" customHeight="1" x14ac:dyDescent="0.25">
      <c r="A19" s="69" t="s">
        <v>36</v>
      </c>
      <c r="B19" s="84">
        <v>36544</v>
      </c>
      <c r="C19" s="84">
        <v>16014</v>
      </c>
      <c r="D19" s="84">
        <v>2511</v>
      </c>
      <c r="E19" s="48">
        <v>596</v>
      </c>
      <c r="F19" s="48">
        <f t="shared" si="0"/>
        <v>55665</v>
      </c>
      <c r="G19" s="48">
        <v>4175</v>
      </c>
      <c r="H19" s="6" t="s">
        <v>74</v>
      </c>
      <c r="K19" s="196"/>
    </row>
    <row r="20" spans="1:11" s="19" customFormat="1" ht="39.950000000000003" customHeight="1" x14ac:dyDescent="0.25">
      <c r="A20" s="69" t="s">
        <v>38</v>
      </c>
      <c r="B20" s="68">
        <v>68581</v>
      </c>
      <c r="C20" s="68">
        <v>16950</v>
      </c>
      <c r="D20" s="68">
        <v>3501</v>
      </c>
      <c r="E20" s="68">
        <v>1006</v>
      </c>
      <c r="F20" s="48">
        <f t="shared" si="0"/>
        <v>90038</v>
      </c>
      <c r="G20" s="48">
        <v>4945</v>
      </c>
      <c r="H20" s="6" t="s">
        <v>75</v>
      </c>
      <c r="K20" s="196"/>
    </row>
    <row r="21" spans="1:11" s="19" customFormat="1" ht="39.950000000000003" customHeight="1" x14ac:dyDescent="0.25">
      <c r="A21" s="69" t="s">
        <v>40</v>
      </c>
      <c r="B21" s="84">
        <v>40103</v>
      </c>
      <c r="C21" s="84">
        <v>15751</v>
      </c>
      <c r="D21" s="84">
        <v>3405</v>
      </c>
      <c r="E21" s="84">
        <v>992</v>
      </c>
      <c r="F21" s="48">
        <f t="shared" si="0"/>
        <v>60251</v>
      </c>
      <c r="G21" s="48">
        <v>2596</v>
      </c>
      <c r="H21" s="6" t="s">
        <v>76</v>
      </c>
      <c r="K21" s="196"/>
    </row>
    <row r="22" spans="1:11" s="19" customFormat="1" ht="39.950000000000003" customHeight="1" thickBot="1" x14ac:dyDescent="0.3">
      <c r="A22" s="70" t="s">
        <v>42</v>
      </c>
      <c r="B22" s="99">
        <v>135321</v>
      </c>
      <c r="C22" s="84">
        <v>42305</v>
      </c>
      <c r="D22" s="84">
        <v>7907</v>
      </c>
      <c r="E22" s="48">
        <v>9902</v>
      </c>
      <c r="F22" s="48">
        <f t="shared" si="0"/>
        <v>195435</v>
      </c>
      <c r="G22" s="68">
        <v>11785</v>
      </c>
      <c r="H22" s="96" t="s">
        <v>77</v>
      </c>
      <c r="K22" s="196"/>
    </row>
    <row r="23" spans="1:11" s="18" customFormat="1" ht="39.950000000000003" customHeight="1" thickBot="1" x14ac:dyDescent="0.3">
      <c r="A23" s="71" t="s">
        <v>86</v>
      </c>
      <c r="B23" s="103">
        <f t="shared" ref="B23:G23" si="1">SUM(B8:B22)</f>
        <v>2333360</v>
      </c>
      <c r="C23" s="89">
        <f t="shared" si="1"/>
        <v>546392</v>
      </c>
      <c r="D23" s="89">
        <f t="shared" si="1"/>
        <v>68076</v>
      </c>
      <c r="E23" s="89">
        <f t="shared" si="1"/>
        <v>60376</v>
      </c>
      <c r="F23" s="89">
        <f t="shared" si="1"/>
        <v>3008204</v>
      </c>
      <c r="G23" s="89">
        <f t="shared" si="1"/>
        <v>73418</v>
      </c>
      <c r="H23" s="72" t="s">
        <v>93</v>
      </c>
      <c r="K23" s="195"/>
    </row>
    <row r="24" spans="1:11" ht="33" customHeight="1" x14ac:dyDescent="0.25">
      <c r="A24" s="343" t="s">
        <v>194</v>
      </c>
      <c r="B24" s="343"/>
      <c r="C24" s="367"/>
      <c r="D24" s="367"/>
      <c r="E24" s="367"/>
      <c r="F24" s="367"/>
      <c r="G24" s="367"/>
      <c r="H24" s="367"/>
    </row>
    <row r="25" spans="1:11" ht="29.25" customHeight="1" x14ac:dyDescent="0.25">
      <c r="A25" s="64"/>
      <c r="C25" s="21"/>
      <c r="D25" s="367"/>
      <c r="E25" s="367"/>
      <c r="F25" s="367"/>
      <c r="G25" s="367"/>
      <c r="H25" s="367"/>
    </row>
  </sheetData>
  <mergeCells count="20">
    <mergeCell ref="D6:D7"/>
    <mergeCell ref="C24:H24"/>
    <mergeCell ref="D25:H25"/>
    <mergeCell ref="A24:B24"/>
    <mergeCell ref="A1:J1"/>
    <mergeCell ref="A2:J2"/>
    <mergeCell ref="H4:H7"/>
    <mergeCell ref="C6:C7"/>
    <mergeCell ref="B3:F3"/>
    <mergeCell ref="A4:A7"/>
    <mergeCell ref="C4:C5"/>
    <mergeCell ref="E4:E5"/>
    <mergeCell ref="E6:E7"/>
    <mergeCell ref="G6:G7"/>
    <mergeCell ref="G4:G5"/>
    <mergeCell ref="F6:F7"/>
    <mergeCell ref="F4:F5"/>
    <mergeCell ref="B4:B5"/>
    <mergeCell ref="D4:D5"/>
    <mergeCell ref="B6:B7"/>
  </mergeCells>
  <printOptions horizontalCentered="1"/>
  <pageMargins left="0.25" right="0.25" top="0.61" bottom="0.67" header="0.3" footer="0.3"/>
  <pageSetup paperSize="9" scale="50" orientation="landscape" r:id="rId1"/>
  <headerFooter>
    <oddFooter>&amp;C&amp;"Arial,Regular"&amp;18 14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1"/>
  <sheetViews>
    <sheetView rightToLeft="1" view="pageBreakPreview" zoomScale="82" zoomScaleSheetLayoutView="82" workbookViewId="0">
      <selection activeCell="D9" sqref="D9"/>
    </sheetView>
  </sheetViews>
  <sheetFormatPr defaultRowHeight="12.75" x14ac:dyDescent="0.2"/>
  <cols>
    <col min="1" max="1" width="14.85546875" style="1" customWidth="1"/>
    <col min="2" max="2" width="15.85546875" style="1" customWidth="1"/>
    <col min="3" max="3" width="20.28515625" style="1" customWidth="1"/>
    <col min="4" max="4" width="23.28515625" style="1" customWidth="1"/>
    <col min="5" max="5" width="17.42578125" style="1" customWidth="1"/>
    <col min="6" max="6" width="0.85546875" style="1" hidden="1" customWidth="1"/>
    <col min="7" max="7" width="20.7109375" style="1" customWidth="1"/>
    <col min="8" max="8" width="19.140625" style="1" customWidth="1"/>
    <col min="9" max="9" width="0.28515625" style="1" customWidth="1"/>
    <col min="10" max="10" width="13.28515625" style="1" customWidth="1"/>
    <col min="11" max="11" width="14.28515625" style="1" customWidth="1"/>
    <col min="12" max="12" width="13.7109375" style="1" customWidth="1"/>
    <col min="13" max="13" width="14.140625" style="1" customWidth="1"/>
    <col min="14" max="16" width="9.140625" style="1"/>
    <col min="17" max="17" width="9.5703125" style="1" bestFit="1" customWidth="1"/>
    <col min="18" max="18" width="9.140625" style="1"/>
    <col min="19" max="19" width="14.28515625" style="1" customWidth="1"/>
    <col min="20" max="16384" width="9.140625" style="1"/>
  </cols>
  <sheetData>
    <row r="1" spans="1:9" ht="42" customHeight="1" x14ac:dyDescent="0.25">
      <c r="A1" s="368" t="s">
        <v>200</v>
      </c>
      <c r="B1" s="368"/>
      <c r="C1" s="368"/>
      <c r="D1" s="368"/>
      <c r="E1" s="368"/>
      <c r="F1" s="368"/>
      <c r="G1" s="368"/>
      <c r="H1" s="368"/>
    </row>
    <row r="2" spans="1:9" ht="52.5" customHeight="1" x14ac:dyDescent="0.2">
      <c r="A2" s="354" t="s">
        <v>201</v>
      </c>
      <c r="B2" s="354"/>
      <c r="C2" s="354"/>
      <c r="D2" s="354"/>
      <c r="E2" s="354"/>
      <c r="F2" s="354"/>
      <c r="G2" s="354"/>
      <c r="H2" s="354"/>
    </row>
    <row r="3" spans="1:9" ht="32.25" customHeight="1" thickBot="1" x14ac:dyDescent="0.25">
      <c r="A3" s="24" t="s">
        <v>99</v>
      </c>
      <c r="B3" s="354"/>
      <c r="C3" s="354"/>
      <c r="D3" s="354"/>
      <c r="E3" s="354"/>
      <c r="F3" s="354"/>
      <c r="G3" s="354"/>
      <c r="H3" s="25" t="s">
        <v>100</v>
      </c>
    </row>
    <row r="4" spans="1:9" s="2" customFormat="1" ht="85.5" customHeight="1" thickBot="1" x14ac:dyDescent="0.25">
      <c r="A4" s="355" t="s">
        <v>101</v>
      </c>
      <c r="B4" s="356"/>
      <c r="C4" s="249" t="s">
        <v>248</v>
      </c>
      <c r="D4" s="249" t="s">
        <v>249</v>
      </c>
      <c r="E4" s="249" t="s">
        <v>250</v>
      </c>
      <c r="F4" s="61"/>
      <c r="G4" s="357" t="s">
        <v>101</v>
      </c>
      <c r="H4" s="358"/>
    </row>
    <row r="5" spans="1:9" ht="33" customHeight="1" x14ac:dyDescent="0.25">
      <c r="A5" s="350" t="s">
        <v>177</v>
      </c>
      <c r="B5" s="350"/>
      <c r="C5" s="118">
        <v>1311458</v>
      </c>
      <c r="D5" s="118">
        <v>78709</v>
      </c>
      <c r="E5" s="127">
        <v>1390167</v>
      </c>
      <c r="F5" s="26"/>
      <c r="G5" s="351" t="s">
        <v>171</v>
      </c>
      <c r="H5" s="351"/>
    </row>
    <row r="6" spans="1:9" ht="33" customHeight="1" x14ac:dyDescent="0.25">
      <c r="A6" s="352" t="s">
        <v>170</v>
      </c>
      <c r="B6" s="352"/>
      <c r="C6" s="119">
        <v>195752</v>
      </c>
      <c r="D6" s="119">
        <v>243805</v>
      </c>
      <c r="E6" s="128">
        <v>439557</v>
      </c>
      <c r="F6" s="26"/>
      <c r="G6" s="353" t="s">
        <v>167</v>
      </c>
      <c r="H6" s="353"/>
    </row>
    <row r="7" spans="1:9" ht="33" customHeight="1" x14ac:dyDescent="0.25">
      <c r="A7" s="345" t="s">
        <v>102</v>
      </c>
      <c r="B7" s="345"/>
      <c r="C7" s="119">
        <v>8477</v>
      </c>
      <c r="D7" s="119">
        <v>56753</v>
      </c>
      <c r="E7" s="128">
        <v>65230</v>
      </c>
      <c r="F7" s="26"/>
      <c r="G7" s="344" t="s">
        <v>103</v>
      </c>
      <c r="H7" s="344"/>
    </row>
    <row r="8" spans="1:9" ht="33" customHeight="1" thickBot="1" x14ac:dyDescent="0.3">
      <c r="A8" s="123" t="s">
        <v>186</v>
      </c>
      <c r="B8" s="123"/>
      <c r="C8" s="120">
        <v>32140</v>
      </c>
      <c r="D8" s="120">
        <v>28236</v>
      </c>
      <c r="E8" s="120">
        <v>60376</v>
      </c>
      <c r="F8" s="65"/>
      <c r="G8" s="125"/>
      <c r="H8" s="125" t="s">
        <v>181</v>
      </c>
    </row>
    <row r="9" spans="1:9" s="2" customFormat="1" ht="33" customHeight="1" thickBot="1" x14ac:dyDescent="0.3">
      <c r="A9" s="346" t="s">
        <v>48</v>
      </c>
      <c r="B9" s="346"/>
      <c r="C9" s="121">
        <f>SUM(C5:C8)</f>
        <v>1547827</v>
      </c>
      <c r="D9" s="121">
        <f>SUM(D5:D8)</f>
        <v>407503</v>
      </c>
      <c r="E9" s="121">
        <f>SUM(E5:E8)</f>
        <v>1955330</v>
      </c>
      <c r="F9" s="66"/>
      <c r="G9" s="347" t="s">
        <v>93</v>
      </c>
      <c r="H9" s="347"/>
    </row>
    <row r="10" spans="1:9" s="2" customFormat="1" ht="33" customHeight="1" thickBot="1" x14ac:dyDescent="0.3">
      <c r="A10" s="348" t="s">
        <v>82</v>
      </c>
      <c r="B10" s="348"/>
      <c r="C10" s="121">
        <v>46634</v>
      </c>
      <c r="D10" s="122">
        <v>6</v>
      </c>
      <c r="E10" s="121">
        <v>71005</v>
      </c>
      <c r="F10" s="67"/>
      <c r="G10" s="349" t="s">
        <v>68</v>
      </c>
      <c r="H10" s="349"/>
      <c r="I10" s="52"/>
    </row>
    <row r="11" spans="1:9" ht="33.75" customHeight="1" x14ac:dyDescent="0.2">
      <c r="A11" s="369" t="s">
        <v>196</v>
      </c>
      <c r="B11" s="369"/>
      <c r="C11" s="369"/>
      <c r="D11" s="369"/>
      <c r="E11" s="369"/>
      <c r="I11" s="53"/>
    </row>
  </sheetData>
  <mergeCells count="16">
    <mergeCell ref="A11:E11"/>
    <mergeCell ref="A5:B5"/>
    <mergeCell ref="G5:H5"/>
    <mergeCell ref="A6:B6"/>
    <mergeCell ref="G6:H6"/>
    <mergeCell ref="A7:B7"/>
    <mergeCell ref="G7:H7"/>
    <mergeCell ref="A9:B9"/>
    <mergeCell ref="G9:H9"/>
    <mergeCell ref="A10:B10"/>
    <mergeCell ref="G10:H10"/>
    <mergeCell ref="A1:H1"/>
    <mergeCell ref="A2:H2"/>
    <mergeCell ref="B3:G3"/>
    <mergeCell ref="A4:B4"/>
    <mergeCell ref="G4:H4"/>
  </mergeCells>
  <printOptions horizontalCentered="1"/>
  <pageMargins left="0.25" right="0.25" top="0.75" bottom="0.75" header="0.3" footer="0.3"/>
  <pageSetup paperSize="9" scale="69" orientation="portrait" r:id="rId1"/>
  <headerFooter>
    <oddFooter xml:space="preserve">&amp;C&amp;"Arial,Regular"&amp;16 13&amp;14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28"/>
  <sheetViews>
    <sheetView rightToLeft="1" view="pageBreakPreview" zoomScale="70" zoomScaleNormal="57" zoomScaleSheetLayoutView="70" workbookViewId="0">
      <selection activeCell="F17" sqref="F17"/>
    </sheetView>
  </sheetViews>
  <sheetFormatPr defaultColWidth="27" defaultRowHeight="12.75" x14ac:dyDescent="0.2"/>
  <cols>
    <col min="1" max="1" width="23" style="1" customWidth="1"/>
    <col min="2" max="2" width="29.85546875" style="1" customWidth="1"/>
    <col min="3" max="3" width="31.7109375" style="1" customWidth="1"/>
    <col min="4" max="4" width="32.28515625" style="1" customWidth="1"/>
    <col min="5" max="5" width="29" style="1" customWidth="1"/>
    <col min="6" max="6" width="26.85546875" style="1" customWidth="1"/>
    <col min="7" max="8" width="25" style="1" customWidth="1"/>
    <col min="9" max="16384" width="27" style="1"/>
  </cols>
  <sheetData>
    <row r="1" spans="1:9" ht="48" customHeight="1" x14ac:dyDescent="0.2">
      <c r="A1" s="297" t="s">
        <v>202</v>
      </c>
      <c r="B1" s="297"/>
      <c r="C1" s="297"/>
      <c r="D1" s="297"/>
      <c r="E1" s="297"/>
      <c r="F1" s="297"/>
      <c r="G1" s="297"/>
      <c r="H1" s="297"/>
    </row>
    <row r="2" spans="1:9" ht="35.25" customHeight="1" x14ac:dyDescent="0.2">
      <c r="A2" s="278" t="s">
        <v>203</v>
      </c>
      <c r="B2" s="278"/>
      <c r="C2" s="278"/>
      <c r="D2" s="278"/>
      <c r="E2" s="278"/>
      <c r="F2" s="278"/>
      <c r="G2" s="278"/>
      <c r="H2" s="278"/>
    </row>
    <row r="3" spans="1:9" ht="26.25" customHeight="1" thickBot="1" x14ac:dyDescent="0.25">
      <c r="A3" s="41" t="s">
        <v>94</v>
      </c>
      <c r="B3" s="297"/>
      <c r="C3" s="297"/>
      <c r="D3" s="297"/>
      <c r="E3" s="297"/>
      <c r="F3" s="297"/>
      <c r="G3" s="297"/>
      <c r="H3" s="41" t="s">
        <v>95</v>
      </c>
    </row>
    <row r="4" spans="1:9" s="2" customFormat="1" ht="54" customHeight="1" x14ac:dyDescent="0.2">
      <c r="A4" s="370" t="s">
        <v>58</v>
      </c>
      <c r="B4" s="378" t="s">
        <v>165</v>
      </c>
      <c r="C4" s="360" t="s">
        <v>173</v>
      </c>
      <c r="D4" s="323" t="s">
        <v>96</v>
      </c>
      <c r="E4" s="323" t="s">
        <v>180</v>
      </c>
      <c r="F4" s="360" t="s">
        <v>48</v>
      </c>
      <c r="G4" s="376" t="s">
        <v>97</v>
      </c>
      <c r="H4" s="373"/>
    </row>
    <row r="5" spans="1:9" s="2" customFormat="1" ht="20.25" customHeight="1" x14ac:dyDescent="0.2">
      <c r="A5" s="371"/>
      <c r="B5" s="379"/>
      <c r="C5" s="361"/>
      <c r="D5" s="324"/>
      <c r="E5" s="324"/>
      <c r="F5" s="361"/>
      <c r="G5" s="377"/>
      <c r="H5" s="374"/>
    </row>
    <row r="6" spans="1:9" s="2" customFormat="1" ht="15.75" hidden="1" customHeight="1" x14ac:dyDescent="0.2">
      <c r="A6" s="371"/>
      <c r="B6" s="379"/>
      <c r="C6" s="361"/>
      <c r="D6" s="324"/>
      <c r="E6" s="324" t="s">
        <v>181</v>
      </c>
      <c r="F6" s="361"/>
      <c r="G6" s="377"/>
      <c r="H6" s="374"/>
    </row>
    <row r="7" spans="1:9" s="2" customFormat="1" ht="31.5" hidden="1" customHeight="1" x14ac:dyDescent="0.2">
      <c r="A7" s="371"/>
      <c r="B7" s="324" t="s">
        <v>65</v>
      </c>
      <c r="C7" s="324" t="s">
        <v>178</v>
      </c>
      <c r="D7" s="324" t="s">
        <v>98</v>
      </c>
      <c r="E7" s="359"/>
      <c r="F7" s="262"/>
      <c r="G7" s="263"/>
      <c r="H7" s="374"/>
    </row>
    <row r="8" spans="1:9" s="2" customFormat="1" ht="20.25" hidden="1" customHeight="1" x14ac:dyDescent="0.2">
      <c r="A8" s="371"/>
      <c r="B8" s="324"/>
      <c r="C8" s="324"/>
      <c r="D8" s="324"/>
      <c r="E8" s="264"/>
      <c r="F8" s="324" t="s">
        <v>67</v>
      </c>
      <c r="G8" s="326" t="s">
        <v>68</v>
      </c>
      <c r="H8" s="374"/>
    </row>
    <row r="9" spans="1:9" s="2" customFormat="1" ht="55.5" customHeight="1" thickBot="1" x14ac:dyDescent="0.25">
      <c r="A9" s="372"/>
      <c r="B9" s="359"/>
      <c r="C9" s="359"/>
      <c r="D9" s="359"/>
      <c r="E9" s="256" t="s">
        <v>181</v>
      </c>
      <c r="F9" s="359"/>
      <c r="G9" s="362"/>
      <c r="H9" s="375"/>
    </row>
    <row r="10" spans="1:9" ht="35.1" customHeight="1" x14ac:dyDescent="0.4">
      <c r="A10" s="111" t="s">
        <v>199</v>
      </c>
      <c r="B10" s="112">
        <v>234634</v>
      </c>
      <c r="C10" s="112">
        <v>93363</v>
      </c>
      <c r="D10" s="112">
        <v>17659</v>
      </c>
      <c r="E10" s="112">
        <v>81</v>
      </c>
      <c r="F10" s="112">
        <v>345737</v>
      </c>
      <c r="G10" s="112">
        <v>1097</v>
      </c>
      <c r="H10" s="113" t="s">
        <v>172</v>
      </c>
      <c r="I10" s="22"/>
    </row>
    <row r="11" spans="1:9" ht="35.1" customHeight="1" x14ac:dyDescent="0.4">
      <c r="A11" s="110">
        <v>2007</v>
      </c>
      <c r="B11" s="109">
        <v>8760</v>
      </c>
      <c r="C11" s="109">
        <v>3051</v>
      </c>
      <c r="D11" s="109">
        <v>674</v>
      </c>
      <c r="E11" s="109">
        <v>40</v>
      </c>
      <c r="F11" s="109">
        <f t="shared" ref="F11:F24" si="0">SUM(B11:E11)</f>
        <v>12525</v>
      </c>
      <c r="G11" s="109">
        <v>279</v>
      </c>
      <c r="H11" s="114">
        <v>2007</v>
      </c>
      <c r="I11" s="22"/>
    </row>
    <row r="12" spans="1:9" ht="35.1" customHeight="1" x14ac:dyDescent="0.4">
      <c r="A12" s="110">
        <v>2008</v>
      </c>
      <c r="B12" s="109">
        <v>16935</v>
      </c>
      <c r="C12" s="109">
        <v>3686</v>
      </c>
      <c r="D12" s="109">
        <v>1123</v>
      </c>
      <c r="E12" s="109">
        <v>26</v>
      </c>
      <c r="F12" s="109">
        <f t="shared" si="0"/>
        <v>21770</v>
      </c>
      <c r="G12" s="109">
        <v>540</v>
      </c>
      <c r="H12" s="114">
        <v>2008</v>
      </c>
      <c r="I12" s="22"/>
    </row>
    <row r="13" spans="1:9" ht="35.1" customHeight="1" x14ac:dyDescent="0.4">
      <c r="A13" s="110">
        <v>2009</v>
      </c>
      <c r="B13" s="109">
        <v>51528</v>
      </c>
      <c r="C13" s="109">
        <v>5520</v>
      </c>
      <c r="D13" s="109">
        <v>4131</v>
      </c>
      <c r="E13" s="109">
        <v>64</v>
      </c>
      <c r="F13" s="109">
        <f t="shared" si="0"/>
        <v>61243</v>
      </c>
      <c r="G13" s="109">
        <v>1998</v>
      </c>
      <c r="H13" s="114">
        <v>2009</v>
      </c>
      <c r="I13" s="22"/>
    </row>
    <row r="14" spans="1:9" ht="35.1" customHeight="1" x14ac:dyDescent="0.4">
      <c r="A14" s="110">
        <v>2010</v>
      </c>
      <c r="B14" s="109">
        <v>62606</v>
      </c>
      <c r="C14" s="109">
        <v>9852</v>
      </c>
      <c r="D14" s="109">
        <v>3283</v>
      </c>
      <c r="E14" s="109">
        <v>60</v>
      </c>
      <c r="F14" s="109">
        <f t="shared" si="0"/>
        <v>75801</v>
      </c>
      <c r="G14" s="109">
        <v>6010</v>
      </c>
      <c r="H14" s="114">
        <v>2010</v>
      </c>
      <c r="I14" s="22"/>
    </row>
    <row r="15" spans="1:9" ht="35.1" customHeight="1" x14ac:dyDescent="0.4">
      <c r="A15" s="110">
        <v>2011</v>
      </c>
      <c r="B15" s="109">
        <v>104139</v>
      </c>
      <c r="C15" s="109">
        <v>16688</v>
      </c>
      <c r="D15" s="109">
        <v>2119</v>
      </c>
      <c r="E15" s="109">
        <v>37</v>
      </c>
      <c r="F15" s="109">
        <f t="shared" si="0"/>
        <v>122983</v>
      </c>
      <c r="G15" s="109">
        <v>12613</v>
      </c>
      <c r="H15" s="114">
        <v>2011</v>
      </c>
      <c r="I15" s="22"/>
    </row>
    <row r="16" spans="1:9" ht="35.1" customHeight="1" x14ac:dyDescent="0.4">
      <c r="A16" s="110">
        <v>2012</v>
      </c>
      <c r="B16" s="109">
        <v>68545</v>
      </c>
      <c r="C16" s="109">
        <v>22117</v>
      </c>
      <c r="D16" s="109">
        <v>4012</v>
      </c>
      <c r="E16" s="109">
        <v>54</v>
      </c>
      <c r="F16" s="109">
        <f t="shared" si="0"/>
        <v>94728</v>
      </c>
      <c r="G16" s="109">
        <v>8229</v>
      </c>
      <c r="H16" s="114">
        <v>2012</v>
      </c>
      <c r="I16" s="22"/>
    </row>
    <row r="17" spans="1:9" ht="35.1" customHeight="1" x14ac:dyDescent="0.4">
      <c r="A17" s="110">
        <v>2013</v>
      </c>
      <c r="B17" s="109">
        <v>88331</v>
      </c>
      <c r="C17" s="109">
        <v>29947</v>
      </c>
      <c r="D17" s="109">
        <v>2806</v>
      </c>
      <c r="E17" s="109">
        <v>97</v>
      </c>
      <c r="F17" s="109">
        <f t="shared" si="0"/>
        <v>121181</v>
      </c>
      <c r="G17" s="109">
        <v>5733</v>
      </c>
      <c r="H17" s="114">
        <v>2013</v>
      </c>
      <c r="I17" s="22"/>
    </row>
    <row r="18" spans="1:9" ht="35.1" customHeight="1" x14ac:dyDescent="0.4">
      <c r="A18" s="110">
        <v>2014</v>
      </c>
      <c r="B18" s="109">
        <v>75585</v>
      </c>
      <c r="C18" s="109">
        <v>27346</v>
      </c>
      <c r="D18" s="109">
        <v>2619</v>
      </c>
      <c r="E18" s="109">
        <v>284</v>
      </c>
      <c r="F18" s="109">
        <f t="shared" si="0"/>
        <v>105834</v>
      </c>
      <c r="G18" s="109">
        <v>5048</v>
      </c>
      <c r="H18" s="114">
        <v>2014</v>
      </c>
      <c r="I18" s="22"/>
    </row>
    <row r="19" spans="1:9" ht="35.1" customHeight="1" x14ac:dyDescent="0.4">
      <c r="A19" s="110">
        <v>2015</v>
      </c>
      <c r="B19" s="109">
        <v>92865</v>
      </c>
      <c r="C19" s="109">
        <v>16676</v>
      </c>
      <c r="D19" s="109">
        <v>1974</v>
      </c>
      <c r="E19" s="109">
        <v>546</v>
      </c>
      <c r="F19" s="109">
        <f t="shared" si="0"/>
        <v>112061</v>
      </c>
      <c r="G19" s="109">
        <v>1373</v>
      </c>
      <c r="H19" s="114">
        <v>2015</v>
      </c>
      <c r="I19" s="22"/>
    </row>
    <row r="20" spans="1:9" ht="35.1" customHeight="1" x14ac:dyDescent="0.4">
      <c r="A20" s="110">
        <v>2016</v>
      </c>
      <c r="B20" s="109">
        <v>95684</v>
      </c>
      <c r="C20" s="109">
        <v>21477</v>
      </c>
      <c r="D20" s="109">
        <v>919</v>
      </c>
      <c r="E20" s="109">
        <v>179</v>
      </c>
      <c r="F20" s="109">
        <f t="shared" si="0"/>
        <v>118259</v>
      </c>
      <c r="G20" s="109">
        <v>1273</v>
      </c>
      <c r="H20" s="114">
        <v>2016</v>
      </c>
      <c r="I20" s="22"/>
    </row>
    <row r="21" spans="1:9" ht="35.1" customHeight="1" x14ac:dyDescent="0.4">
      <c r="A21" s="110">
        <v>2017</v>
      </c>
      <c r="B21" s="109">
        <v>41771</v>
      </c>
      <c r="C21" s="109">
        <v>15511</v>
      </c>
      <c r="D21" s="109">
        <v>677</v>
      </c>
      <c r="E21" s="109">
        <v>173</v>
      </c>
      <c r="F21" s="109">
        <f t="shared" si="0"/>
        <v>58132</v>
      </c>
      <c r="G21" s="109">
        <v>940</v>
      </c>
      <c r="H21" s="114">
        <v>2017</v>
      </c>
      <c r="I21" s="22"/>
    </row>
    <row r="22" spans="1:9" ht="35.1" customHeight="1" x14ac:dyDescent="0.4">
      <c r="A22" s="110">
        <v>2018</v>
      </c>
      <c r="B22" s="109">
        <v>31603</v>
      </c>
      <c r="C22" s="109">
        <v>26193</v>
      </c>
      <c r="D22" s="109">
        <v>629</v>
      </c>
      <c r="E22" s="109">
        <v>187</v>
      </c>
      <c r="F22" s="109">
        <f t="shared" si="0"/>
        <v>58612</v>
      </c>
      <c r="G22" s="109">
        <v>402</v>
      </c>
      <c r="H22" s="114">
        <v>2018</v>
      </c>
      <c r="I22" s="22"/>
    </row>
    <row r="23" spans="1:9" ht="35.1" customHeight="1" x14ac:dyDescent="0.4">
      <c r="A23" s="110">
        <v>2019</v>
      </c>
      <c r="B23" s="109">
        <v>84217</v>
      </c>
      <c r="C23" s="109">
        <v>37429</v>
      </c>
      <c r="D23" s="109">
        <v>3325</v>
      </c>
      <c r="E23" s="109">
        <v>196</v>
      </c>
      <c r="F23" s="109">
        <f t="shared" si="0"/>
        <v>125167</v>
      </c>
      <c r="G23" s="109">
        <v>694</v>
      </c>
      <c r="H23" s="114">
        <v>2019</v>
      </c>
      <c r="I23" s="22"/>
    </row>
    <row r="24" spans="1:9" ht="35.1" customHeight="1" x14ac:dyDescent="0.4">
      <c r="A24" s="110">
        <v>2020</v>
      </c>
      <c r="B24" s="109">
        <v>1444</v>
      </c>
      <c r="C24" s="109">
        <v>7518</v>
      </c>
      <c r="D24" s="109">
        <v>15351</v>
      </c>
      <c r="E24" s="109">
        <v>848</v>
      </c>
      <c r="F24" s="109">
        <f t="shared" si="0"/>
        <v>25161</v>
      </c>
      <c r="G24" s="109">
        <v>314</v>
      </c>
      <c r="H24" s="114">
        <v>2020</v>
      </c>
      <c r="I24" s="22"/>
    </row>
    <row r="25" spans="1:9" ht="35.1" customHeight="1" x14ac:dyDescent="0.4">
      <c r="A25" s="110">
        <v>2021</v>
      </c>
      <c r="B25" s="109">
        <v>260976</v>
      </c>
      <c r="C25" s="109">
        <v>80683</v>
      </c>
      <c r="D25" s="109">
        <v>3861</v>
      </c>
      <c r="E25" s="109">
        <v>55003</v>
      </c>
      <c r="F25" s="109">
        <f>SUM(B25:E25)</f>
        <v>400523</v>
      </c>
      <c r="G25" s="109">
        <v>91</v>
      </c>
      <c r="H25" s="114">
        <v>2021</v>
      </c>
      <c r="I25" s="22"/>
    </row>
    <row r="26" spans="1:9" ht="35.1" customHeight="1" thickBot="1" x14ac:dyDescent="0.45">
      <c r="A26" s="204">
        <v>2022</v>
      </c>
      <c r="B26" s="204">
        <v>70544</v>
      </c>
      <c r="C26" s="204">
        <v>22500</v>
      </c>
      <c r="D26" s="204">
        <v>68</v>
      </c>
      <c r="E26" s="204">
        <v>2501</v>
      </c>
      <c r="F26" s="204">
        <f>SUM(B26:E26)</f>
        <v>95613</v>
      </c>
      <c r="G26" s="204">
        <v>24371</v>
      </c>
      <c r="H26" s="206">
        <v>2022</v>
      </c>
      <c r="I26" s="22"/>
    </row>
    <row r="27" spans="1:9" ht="35.1" customHeight="1" thickBot="1" x14ac:dyDescent="0.25">
      <c r="A27" s="73" t="s">
        <v>86</v>
      </c>
      <c r="B27" s="100">
        <f t="shared" ref="B27:G27" si="1">SUM(B10:B26)</f>
        <v>1390167</v>
      </c>
      <c r="C27" s="100">
        <f t="shared" si="1"/>
        <v>439557</v>
      </c>
      <c r="D27" s="100">
        <f t="shared" si="1"/>
        <v>65230</v>
      </c>
      <c r="E27" s="100">
        <f t="shared" si="1"/>
        <v>60376</v>
      </c>
      <c r="F27" s="100">
        <f t="shared" si="1"/>
        <v>1955330</v>
      </c>
      <c r="G27" s="100">
        <f t="shared" si="1"/>
        <v>71005</v>
      </c>
      <c r="H27" s="98" t="s">
        <v>13</v>
      </c>
    </row>
    <row r="28" spans="1:9" ht="35.1" customHeight="1" x14ac:dyDescent="0.25">
      <c r="A28" s="343" t="s">
        <v>195</v>
      </c>
      <c r="B28" s="343"/>
      <c r="C28" s="97"/>
      <c r="D28" s="23"/>
      <c r="E28" s="23"/>
      <c r="F28" s="23"/>
      <c r="G28" s="23"/>
    </row>
  </sheetData>
  <mergeCells count="18">
    <mergeCell ref="D7:D9"/>
    <mergeCell ref="A28:B28"/>
    <mergeCell ref="A1:H1"/>
    <mergeCell ref="A2:H2"/>
    <mergeCell ref="B3:G3"/>
    <mergeCell ref="A4:A9"/>
    <mergeCell ref="D4:D6"/>
    <mergeCell ref="F4:F6"/>
    <mergeCell ref="H4:H9"/>
    <mergeCell ref="G4:G6"/>
    <mergeCell ref="C4:C6"/>
    <mergeCell ref="B4:B6"/>
    <mergeCell ref="C7:C9"/>
    <mergeCell ref="B7:B9"/>
    <mergeCell ref="E4:E5"/>
    <mergeCell ref="E6:E7"/>
    <mergeCell ref="F8:F9"/>
    <mergeCell ref="G8:G9"/>
  </mergeCells>
  <printOptions horizontalCentered="1"/>
  <pageMargins left="0.25" right="0.25" top="0.52" bottom="0.39" header="0.3" footer="0.3"/>
  <pageSetup paperSize="9" scale="50" orientation="landscape" r:id="rId1"/>
  <headerFooter>
    <oddFooter>&amp;C&amp;"Arial,Regular"&amp;24 &amp;18 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تراكمي</vt:lpstr>
      <vt:lpstr>اقليم وقود ج (2)</vt:lpstr>
      <vt:lpstr>اقليم سنة صنع ج </vt:lpstr>
      <vt:lpstr>اقليم  ج</vt:lpstr>
      <vt:lpstr>3 لوحات  </vt:lpstr>
      <vt:lpstr>وقود وطني+وموازي </vt:lpstr>
      <vt:lpstr>وطني +موازي </vt:lpstr>
      <vt:lpstr>وطني وقود ج</vt:lpstr>
      <vt:lpstr>وطني سنة الصنع ج</vt:lpstr>
      <vt:lpstr>وطني ج  </vt:lpstr>
      <vt:lpstr>دائمي سنة الصنع ج </vt:lpstr>
      <vt:lpstr> دائمي  ج </vt:lpstr>
      <vt:lpstr> جسور وطرق</vt:lpstr>
      <vt:lpstr>اطوال الطرق </vt:lpstr>
      <vt:lpstr>مؤشرات </vt:lpstr>
      <vt:lpstr>' جسور وطرق'!Print_Area</vt:lpstr>
      <vt:lpstr>' دائمي  ج '!Print_Area</vt:lpstr>
      <vt:lpstr>'3 لوحات  '!Print_Area</vt:lpstr>
      <vt:lpstr>'اطوال الطرق '!Print_Area</vt:lpstr>
      <vt:lpstr>'اقليم  ج'!Print_Area</vt:lpstr>
      <vt:lpstr>'اقليم سنة صنع ج '!Print_Area</vt:lpstr>
      <vt:lpstr>'اقليم وقود ج (2)'!Print_Area</vt:lpstr>
      <vt:lpstr>تراكمي!Print_Area</vt:lpstr>
      <vt:lpstr>'دائمي سنة الصنع ج '!Print_Area</vt:lpstr>
      <vt:lpstr>'مؤشرات '!Print_Area</vt:lpstr>
      <vt:lpstr>'وطني +موازي '!Print_Area</vt:lpstr>
      <vt:lpstr>'وطني ج  '!Print_Area</vt:lpstr>
      <vt:lpstr>'وطني سنة الصنع ج'!Print_Area</vt:lpstr>
      <vt:lpstr>'وطني وقود ج'!Print_Area</vt:lpstr>
      <vt:lpstr>'وقود وطني+وموازي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2024-03-13T09:10:48Z</dcterms:modified>
</cp:coreProperties>
</file>